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19\план и корректировки\корректировки\корректировка 4\"/>
    </mc:Choice>
  </mc:AlternateContent>
  <xr:revisionPtr revIDLastSave="0" documentId="8_{BC925465-834B-410D-9A09-E5D27E64CBC2}" xr6:coauthVersionLast="44" xr6:coauthVersionMax="44" xr10:uidLastSave="{00000000-0000-0000-0000-000000000000}"/>
  <bookViews>
    <workbookView xWindow="-120" yWindow="-120" windowWidth="29040" windowHeight="15840" xr2:uid="{5DF3AE54-C019-4713-B0E7-B2539E4E48FA}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(КРОУ)'!$A$6:$CJI$85</definedName>
    <definedName name="DDD">[2]Sheet3!$A$1:$M$1034</definedName>
    <definedName name="JJJ">[2]Sheet2!$A$1:$B$169</definedName>
    <definedName name="KKK">[2]!MyGrid[#All]</definedName>
    <definedName name="LLL">[2]Sheet4!$F$2:$G$46</definedName>
    <definedName name="_xlnm.Print_Area" localSheetId="0">'Գնումների պլան (КРОУ)'!$A$1:$M$85</definedName>
    <definedName name="SSS" localSheetId="0">#REF!</definedName>
    <definedName name="S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4" i="1" l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L61" i="1" s="1"/>
  <c r="K7" i="1"/>
  <c r="J7" i="1"/>
  <c r="I7" i="1"/>
  <c r="H7" i="1"/>
  <c r="G7" i="1"/>
  <c r="F7" i="1"/>
  <c r="E7" i="1"/>
  <c r="D7" i="1"/>
  <c r="C7" i="1"/>
  <c r="B7" i="1"/>
  <c r="A7" i="1"/>
  <c r="A4" i="1"/>
  <c r="L85" i="1" l="1"/>
</calcChain>
</file>

<file path=xl/sharedStrings.xml><?xml version="1.0" encoding="utf-8"?>
<sst xmlns="http://schemas.openxmlformats.org/spreadsheetml/2006/main" count="64" uniqueCount="24">
  <si>
    <t>ՀԱՍՏԱՏՈՒՄ ԵՄ</t>
  </si>
  <si>
    <t>՞Հայաստանի էլեկտրական ցանցեր՞ ՓԲԸ
Գլխավոր տնօրեն
Կ.Հարությունյան</t>
  </si>
  <si>
    <t>«____» ___________________ 2019թ.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</si>
  <si>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</si>
  <si>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</si>
  <si>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</si>
  <si>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</si>
  <si>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</si>
  <si>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</si>
  <si>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</si>
  <si>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</si>
  <si>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</si>
  <si>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</si>
  <si>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</si>
  <si>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</si>
  <si>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</si>
  <si>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40</t>
  </si>
  <si>
    <t>կ. 44</t>
  </si>
  <si>
    <t>կ. 12.8</t>
  </si>
  <si>
    <t>կ. 35, 36</t>
  </si>
  <si>
    <t xml:space="preserve">Ընդամենը` </t>
  </si>
  <si>
    <t xml:space="preserve">Փոխանցվող պայմանագրեր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</si>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</sst>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164" fontId="4" fillId="2" borderId="0" xfId="0" applyNumberFormat="1" applyFont="1" applyFill="1" applyAlignment="1">
      <alignment vertical="center"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86;&#1074;&#1082;&#1072;%204%20&#1087;&#1083;&#1072;&#1085;&#1072;%20&#1079;&#1072;&#1082;&#1091;&#1087;&#1086;&#1082;%202019&#1075;%20&#1086;&#1090;%2016.08.2019.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9 с разбивкой от 16.08"/>
      <sheetName val="Գնումների պլան (КРОУ)"/>
      <sheetName val="План закупок (КРОУ)"/>
    </sheetNames>
    <sheetDataSet>
      <sheetData sheetId="0">
        <row r="4">
          <cell r="A4" t="str">
            <v>«Հայաստանի էլեկտրական ցանցեր» փակ բաժնետիրական ընկերության 
2019 թվականի գնումների պլանի 4-րդ լրամշակում</v>
          </cell>
        </row>
        <row r="8">
          <cell r="A8">
            <v>1</v>
          </cell>
          <cell r="B8">
            <v>1</v>
          </cell>
          <cell r="D8" t="str">
            <v>Մեկուսացված հաղորդալար ՍԻՊ</v>
          </cell>
          <cell r="F8" t="str">
            <v>համաձայն տեխնիկական առաջադրանքի</v>
          </cell>
          <cell r="G8" t="str">
            <v>մ</v>
          </cell>
          <cell r="H8">
            <v>2134000</v>
          </cell>
          <cell r="L8" t="str">
            <v>ԱԲՀ</v>
          </cell>
          <cell r="M8" t="str">
            <v>Հունվար 2019</v>
          </cell>
          <cell r="N8" t="str">
            <v>Փետրվար 2019</v>
          </cell>
          <cell r="O8" t="str">
            <v>Մարտ 2019</v>
          </cell>
          <cell r="P8" t="str">
            <v>Հունիս 2019</v>
          </cell>
          <cell r="Q8">
            <v>1532230</v>
          </cell>
          <cell r="R8" t="str">
            <v>կ. 40</v>
          </cell>
        </row>
        <row r="21">
          <cell r="A21">
            <v>2</v>
          </cell>
          <cell r="B21">
            <v>1</v>
          </cell>
          <cell r="D21" t="str">
            <v>ԻՄՀ ամրան</v>
          </cell>
          <cell r="F21" t="str">
            <v>համաձայն տեխնիկական առաջադրանքի</v>
          </cell>
          <cell r="G21" t="str">
            <v>պամանական միավոր</v>
          </cell>
          <cell r="H21">
            <v>1</v>
          </cell>
          <cell r="L21" t="str">
            <v>ԱԲՀ</v>
          </cell>
          <cell r="M21" t="str">
            <v>Մարտ 2019</v>
          </cell>
          <cell r="N21" t="str">
            <v>Մարտ 2019</v>
          </cell>
          <cell r="O21" t="str">
            <v>Ապրիլ 2019</v>
          </cell>
          <cell r="P21" t="str">
            <v>Մայիս 2019</v>
          </cell>
          <cell r="Q21">
            <v>90965</v>
          </cell>
          <cell r="R21" t="str">
            <v>կ. 40</v>
          </cell>
        </row>
        <row r="35">
          <cell r="A35">
            <v>3</v>
          </cell>
          <cell r="B35">
            <v>1</v>
          </cell>
          <cell r="D35" t="str">
            <v>1 կՎ ուժային մալուխ ԱՎՎԳ</v>
          </cell>
          <cell r="F35" t="str">
            <v>համաձայն տեխնիկական առաջադրանքի</v>
          </cell>
          <cell r="G35" t="str">
            <v>մ</v>
          </cell>
          <cell r="H35">
            <v>319000</v>
          </cell>
          <cell r="L35" t="str">
            <v>ԱԲՀ</v>
          </cell>
          <cell r="M35" t="str">
            <v>Փետրվար 2019</v>
          </cell>
          <cell r="N35" t="str">
            <v>Փետրվար 2019</v>
          </cell>
          <cell r="O35" t="str">
            <v>Ապրիլ 2019</v>
          </cell>
          <cell r="P35" t="str">
            <v>Հունիս 2019</v>
          </cell>
          <cell r="Q35">
            <v>348266</v>
          </cell>
          <cell r="R35" t="str">
            <v>կ. 40</v>
          </cell>
        </row>
        <row r="50">
          <cell r="A50">
            <v>3</v>
          </cell>
          <cell r="B50">
            <v>2</v>
          </cell>
          <cell r="D50" t="str">
            <v>Վերահսկիչ մալուխ ԿՎՎԳ</v>
          </cell>
          <cell r="F50" t="str">
            <v>համաձայն տեխնիկական առաջադրանքի</v>
          </cell>
          <cell r="G50" t="str">
            <v>մ</v>
          </cell>
          <cell r="H50">
            <v>13000</v>
          </cell>
          <cell r="L50" t="str">
            <v>ԱԲՀ</v>
          </cell>
          <cell r="M50" t="str">
            <v>Փետրվար 2019</v>
          </cell>
          <cell r="N50" t="str">
            <v>Փետրվար 2019</v>
          </cell>
          <cell r="O50" t="str">
            <v>Ապրիլ 2019</v>
          </cell>
          <cell r="P50" t="str">
            <v>Հունիս 2019</v>
          </cell>
          <cell r="Q50">
            <v>12280.2086</v>
          </cell>
          <cell r="R50" t="str">
            <v>կ. 40</v>
          </cell>
        </row>
        <row r="59">
          <cell r="A59">
            <v>3</v>
          </cell>
          <cell r="B59">
            <v>3</v>
          </cell>
          <cell r="D59" t="str">
            <v>Ա, ԱՍ Մերկ հաղորդալարեր</v>
          </cell>
          <cell r="F59" t="str">
            <v>համաձայն տեխնիկական առաջադրանքի</v>
          </cell>
          <cell r="G59" t="str">
            <v>մ</v>
          </cell>
          <cell r="H59">
            <v>441000</v>
          </cell>
          <cell r="L59" t="str">
            <v>ԱԲՀ</v>
          </cell>
          <cell r="M59" t="str">
            <v>Փետրվար 2019</v>
          </cell>
          <cell r="N59" t="str">
            <v>Փետրվար 2019</v>
          </cell>
          <cell r="O59" t="str">
            <v>Ապրիլ 2019</v>
          </cell>
          <cell r="P59" t="str">
            <v>Հունիս 2019</v>
          </cell>
          <cell r="Q59">
            <v>96112</v>
          </cell>
          <cell r="R59" t="str">
            <v>կ. 40</v>
          </cell>
        </row>
        <row r="66">
          <cell r="A66">
            <v>3</v>
          </cell>
          <cell r="B66">
            <v>4</v>
          </cell>
          <cell r="D66" t="str">
            <v>Մեկուսացված հաղորդալար ԱՊՎ և ՊՎ</v>
          </cell>
          <cell r="F66" t="str">
            <v>համաձայն տեխնիկական առաջադրանքի</v>
          </cell>
          <cell r="G66" t="str">
            <v>մ</v>
          </cell>
          <cell r="H66">
            <v>1110000</v>
          </cell>
          <cell r="L66" t="str">
            <v>ԱԲՀ</v>
          </cell>
          <cell r="M66" t="str">
            <v>Փետրվար 2019</v>
          </cell>
          <cell r="N66" t="str">
            <v>Փետրվար 2019</v>
          </cell>
          <cell r="O66" t="str">
            <v>Ապրիլ 2019</v>
          </cell>
          <cell r="P66" t="str">
            <v>Հունիս 2019</v>
          </cell>
          <cell r="Q66">
            <v>97462</v>
          </cell>
          <cell r="R66" t="str">
            <v>կ. 40</v>
          </cell>
        </row>
        <row r="73">
          <cell r="A73">
            <v>3</v>
          </cell>
          <cell r="B73">
            <v>5</v>
          </cell>
          <cell r="D73" t="str">
            <v>Ուժային մալուխներ ԱՍԲ</v>
          </cell>
          <cell r="F73" t="str">
            <v>համաձայն տեխնիկական առաջադրանքի</v>
          </cell>
          <cell r="G73" t="str">
            <v>մ</v>
          </cell>
          <cell r="H73">
            <v>14500</v>
          </cell>
          <cell r="L73" t="str">
            <v>ԱԲՀ</v>
          </cell>
          <cell r="M73" t="str">
            <v>Փետրվար 2019</v>
          </cell>
          <cell r="N73" t="str">
            <v>Փետրվար 2019</v>
          </cell>
          <cell r="O73" t="str">
            <v>Ապրիլ 2019</v>
          </cell>
          <cell r="P73" t="str">
            <v>Մայիս 2019</v>
          </cell>
          <cell r="Q73">
            <v>74691.5</v>
          </cell>
          <cell r="R73" t="str">
            <v>կ. 40</v>
          </cell>
        </row>
        <row r="77">
          <cell r="A77">
            <v>3</v>
          </cell>
          <cell r="B77">
            <v>6</v>
          </cell>
          <cell r="D77" t="str">
            <v>Ուժային մալուխներ  (ԱՊվՊգ)</v>
          </cell>
          <cell r="F77" t="str">
            <v>համաձայն տեխնիկական առաջադրանքի</v>
          </cell>
          <cell r="G77" t="str">
            <v>մ</v>
          </cell>
          <cell r="H77">
            <v>52000</v>
          </cell>
          <cell r="L77" t="str">
            <v>ԱԲՀ</v>
          </cell>
          <cell r="M77" t="str">
            <v>Փետրվար 2019</v>
          </cell>
          <cell r="N77" t="str">
            <v>Փետրվար 2019</v>
          </cell>
          <cell r="O77" t="str">
            <v>Ապրիլ 2019</v>
          </cell>
          <cell r="P77" t="str">
            <v>Մայիս 2019</v>
          </cell>
          <cell r="Q77">
            <v>392393</v>
          </cell>
          <cell r="R77" t="str">
            <v>կ. 40</v>
          </cell>
        </row>
        <row r="84">
          <cell r="A84">
            <v>4</v>
          </cell>
          <cell r="B84">
            <v>1</v>
          </cell>
          <cell r="D84" t="str">
            <v>Երկաթբետոնյա հենասյուն, լայնակ և դրոց</v>
          </cell>
          <cell r="F84" t="str">
            <v>համաձայն տեխնիկական առաջադրանքի</v>
          </cell>
          <cell r="G84" t="str">
            <v>հատ</v>
          </cell>
          <cell r="H84">
            <v>16665</v>
          </cell>
          <cell r="L84" t="str">
            <v>ԱԲՀ</v>
          </cell>
          <cell r="M84" t="str">
            <v>Փետրվար 2019</v>
          </cell>
          <cell r="N84" t="str">
            <v>Փետրվար 2019</v>
          </cell>
          <cell r="O84" t="str">
            <v>Մարտ 2019</v>
          </cell>
          <cell r="P84" t="str">
            <v>Դեկտեմբեր 2019</v>
          </cell>
          <cell r="Q84">
            <v>1048907.1927199999</v>
          </cell>
          <cell r="R84" t="str">
            <v>կ. 40</v>
          </cell>
        </row>
        <row r="107">
          <cell r="A107">
            <v>4</v>
          </cell>
          <cell r="B107">
            <v>2</v>
          </cell>
          <cell r="D107" t="str">
            <v>Երկաթբետոնյա հենասյուն</v>
          </cell>
          <cell r="F107" t="str">
            <v>համաձայն տեխնիկական առաջադրանքի</v>
          </cell>
          <cell r="G107" t="str">
            <v>հատ</v>
          </cell>
          <cell r="H107">
            <v>2870</v>
          </cell>
          <cell r="L107" t="str">
            <v>ԱԲՀ</v>
          </cell>
          <cell r="M107" t="str">
            <v>Փետրվար 2019</v>
          </cell>
          <cell r="N107" t="str">
            <v>Փետրվար 2019</v>
          </cell>
          <cell r="O107" t="str">
            <v>Մարտ 2019</v>
          </cell>
          <cell r="P107" t="str">
            <v>Դեկտեմբեր 2019</v>
          </cell>
          <cell r="Q107">
            <v>235040</v>
          </cell>
          <cell r="R107" t="str">
            <v>կ. 40</v>
          </cell>
        </row>
        <row r="110">
          <cell r="A110">
            <v>5</v>
          </cell>
          <cell r="B110">
            <v>1</v>
          </cell>
          <cell r="D110" t="str">
            <v>Ռեակտիվ էներգիայի կոմպենսատորներ</v>
          </cell>
          <cell r="F110" t="str">
            <v>համաձայն տեխնիկական առաջադրանքի</v>
          </cell>
          <cell r="G110" t="str">
            <v>պամանական միավոր</v>
          </cell>
          <cell r="H110">
            <v>1</v>
          </cell>
          <cell r="L110" t="str">
            <v>ԱԲՀ</v>
          </cell>
          <cell r="M110" t="str">
            <v>Հունվար 2019</v>
          </cell>
          <cell r="N110" t="str">
            <v>Փետրվար 2019</v>
          </cell>
          <cell r="O110" t="str">
            <v>Մարտ 2019</v>
          </cell>
          <cell r="P110" t="str">
            <v>Ապրիլ 2019</v>
          </cell>
          <cell r="Q110">
            <v>150000</v>
          </cell>
          <cell r="R110" t="str">
            <v>կ. 40</v>
          </cell>
        </row>
        <row r="111">
          <cell r="A111">
            <v>6</v>
          </cell>
          <cell r="B111">
            <v>1</v>
          </cell>
          <cell r="D111" t="str">
            <v>Թուղթ</v>
          </cell>
          <cell r="F111" t="str">
            <v>համաձայն տեխնիկական առաջադրանքի</v>
          </cell>
          <cell r="G111" t="str">
            <v>պամանական միավոր</v>
          </cell>
          <cell r="H111">
            <v>1</v>
          </cell>
          <cell r="L111" t="str">
            <v>ԱԲՀ</v>
          </cell>
          <cell r="M111" t="str">
            <v>Օգոստոս 2019</v>
          </cell>
          <cell r="N111" t="str">
            <v>Օգոստոս 2019</v>
          </cell>
          <cell r="O111" t="str">
            <v>Սեպտեմբեր 2019</v>
          </cell>
          <cell r="P111" t="str">
            <v>Սեպտեմբեր 2020</v>
          </cell>
          <cell r="Q111">
            <v>30000</v>
          </cell>
        </row>
        <row r="112">
          <cell r="A112">
            <v>7</v>
          </cell>
          <cell r="B112">
            <v>1</v>
          </cell>
          <cell r="D112" t="str">
            <v>Կցորդիչներ ՍՏՊ, ԿՆՏՊ, ԿՎՏՊ</v>
          </cell>
          <cell r="F112" t="str">
            <v>համաձայն տեխնիկական առաջադրանքի</v>
          </cell>
          <cell r="G112" t="str">
            <v>հատ</v>
          </cell>
          <cell r="H112">
            <v>5165</v>
          </cell>
          <cell r="L112" t="str">
            <v>ԱԲՀ</v>
          </cell>
          <cell r="M112" t="str">
            <v>Ապրիլ 2019</v>
          </cell>
          <cell r="N112" t="str">
            <v>Ապրիլ 2019</v>
          </cell>
          <cell r="O112" t="str">
            <v>Ապրիլ 2019</v>
          </cell>
          <cell r="P112" t="str">
            <v>Հուլիս 2019</v>
          </cell>
          <cell r="Q112">
            <v>174200.00499999998</v>
          </cell>
          <cell r="R112" t="str">
            <v>կ. 40</v>
          </cell>
        </row>
        <row r="124">
          <cell r="A124">
            <v>7</v>
          </cell>
          <cell r="B124">
            <v>2</v>
          </cell>
          <cell r="D124" t="str">
            <v xml:space="preserve">Բաժանիչ ՌԼՆԴ, ՌՎԶ, ՅաՌՎ, ՌԴԶ </v>
          </cell>
          <cell r="F124" t="str">
            <v>համաձայն տեխնիկական առաջադրանքի</v>
          </cell>
          <cell r="G124" t="str">
            <v>հատ</v>
          </cell>
          <cell r="H124">
            <v>365</v>
          </cell>
          <cell r="L124" t="str">
            <v>ԱԲՀ</v>
          </cell>
          <cell r="M124" t="str">
            <v>Ապրիլ 2019</v>
          </cell>
          <cell r="N124" t="str">
            <v>Ապրիլ 2019</v>
          </cell>
          <cell r="O124" t="str">
            <v>Ապրիլ 2019</v>
          </cell>
          <cell r="P124" t="str">
            <v>Հուլիս 2019</v>
          </cell>
          <cell r="Q124">
            <v>31655</v>
          </cell>
          <cell r="R124" t="str">
            <v>կ. 40</v>
          </cell>
        </row>
        <row r="131">
          <cell r="A131">
            <v>7</v>
          </cell>
          <cell r="B131">
            <v>3</v>
          </cell>
          <cell r="D131" t="str">
            <v>Ապահովիչներ ՊՍՆ, ՄՆ, ՊՊՆԻ</v>
          </cell>
          <cell r="F131" t="str">
            <v>համաձայն տեխնիկական առաջադրանքի</v>
          </cell>
          <cell r="G131" t="str">
            <v>հատ</v>
          </cell>
          <cell r="H131">
            <v>3607</v>
          </cell>
          <cell r="L131" t="str">
            <v>ԱԲՀ</v>
          </cell>
          <cell r="M131" t="str">
            <v>Ապրիլ 2019</v>
          </cell>
          <cell r="N131" t="str">
            <v>Ապրիլ 2019</v>
          </cell>
          <cell r="O131" t="str">
            <v>Ապրիլ 2019</v>
          </cell>
          <cell r="P131" t="str">
            <v>Հուլիս 2019</v>
          </cell>
          <cell r="Q131">
            <v>32475.04166000001</v>
          </cell>
          <cell r="R131" t="str">
            <v>կ. 40</v>
          </cell>
        </row>
        <row r="142">
          <cell r="A142">
            <v>7</v>
          </cell>
          <cell r="B142">
            <v>4</v>
          </cell>
          <cell r="D142" t="str">
            <v xml:space="preserve">Մեկուսիչներ ԻՊՈՒ, ԻՊ, ԻՕՍ, ՏՖ և այլն, 10 կՎ և 35 կՎ գերլարման սահմանափակիչներ </v>
          </cell>
          <cell r="F142" t="str">
            <v>համաձայն տեխնիկական առաջադրանքի</v>
          </cell>
          <cell r="G142" t="str">
            <v>հատ</v>
          </cell>
          <cell r="H142">
            <v>33750</v>
          </cell>
          <cell r="L142" t="str">
            <v>ԱԲՀ</v>
          </cell>
          <cell r="M142" t="str">
            <v>Ապրիլ 2019</v>
          </cell>
          <cell r="N142" t="str">
            <v>Ապրիլ 2019</v>
          </cell>
          <cell r="O142" t="str">
            <v>Ապրիլ 2019</v>
          </cell>
          <cell r="P142" t="str">
            <v>Հուլիս 2019</v>
          </cell>
          <cell r="Q142">
            <v>106285.94</v>
          </cell>
          <cell r="R142" t="str">
            <v>կ. 40</v>
          </cell>
        </row>
        <row r="152">
          <cell r="A152">
            <v>7</v>
          </cell>
          <cell r="B152">
            <v>5</v>
          </cell>
          <cell r="D152" t="str">
            <v>Ուժային, լարման և հոսանքի տրանսֆորմատորներ ՏՖԶՄ, ԶՆՕՄ, ՆԱԼԻ, ՏՊԼ, ՏԼՄ, ՏՎԿ, Տ, ՏՄԳ, ՏՍ, ՕՄՊ և այլն</v>
          </cell>
          <cell r="F152" t="str">
            <v>համաձայն տեխնիկական առաջադրանքի</v>
          </cell>
          <cell r="G152" t="str">
            <v>հատ</v>
          </cell>
          <cell r="H152">
            <v>527</v>
          </cell>
          <cell r="L152" t="str">
            <v>ԱԲՀ</v>
          </cell>
          <cell r="M152" t="str">
            <v>Ապրիլ 2019</v>
          </cell>
          <cell r="N152" t="str">
            <v>Ապրիլ 2019</v>
          </cell>
          <cell r="O152" t="str">
            <v>Ապրիլ 2019</v>
          </cell>
          <cell r="P152" t="str">
            <v>Հուլիս 2019</v>
          </cell>
          <cell r="Q152">
            <v>305112.212</v>
          </cell>
          <cell r="R152" t="str">
            <v>կ. 40</v>
          </cell>
        </row>
        <row r="198">
          <cell r="A198">
            <v>8</v>
          </cell>
          <cell r="B198">
            <v>1</v>
          </cell>
          <cell r="D198" t="str">
            <v>Ներանցիչներ ГКТП, ВМ, ВТ</v>
          </cell>
          <cell r="F198" t="str">
            <v>համաձայն տեխնիկական առաջադրանքի</v>
          </cell>
          <cell r="G198" t="str">
            <v>հատ</v>
          </cell>
          <cell r="H198">
            <v>33</v>
          </cell>
          <cell r="L198" t="str">
            <v>ԱԲՀ</v>
          </cell>
          <cell r="M198" t="str">
            <v>Օգոստոս 2019</v>
          </cell>
          <cell r="N198" t="str">
            <v>Օգոստոս 2019</v>
          </cell>
          <cell r="O198" t="str">
            <v>Սեպտեմբեր 2019</v>
          </cell>
          <cell r="P198" t="str">
            <v>Դեկտեմբեր 2019</v>
          </cell>
          <cell r="Q198">
            <v>77027.7</v>
          </cell>
          <cell r="R198" t="str">
            <v>կ. 40</v>
          </cell>
        </row>
        <row r="202">
          <cell r="A202">
            <v>9</v>
          </cell>
          <cell r="B202">
            <v>1</v>
          </cell>
          <cell r="D202" t="str">
            <v>Փայտյա հենասյուն</v>
          </cell>
          <cell r="F202" t="str">
            <v>համաձայն տեխնիկական առաջադրանքի</v>
          </cell>
          <cell r="G202" t="str">
            <v>հատ</v>
          </cell>
          <cell r="H202">
            <v>478</v>
          </cell>
          <cell r="L202" t="str">
            <v>ԳԸՇ</v>
          </cell>
          <cell r="M202" t="str">
            <v>Ապրիլ 2019</v>
          </cell>
          <cell r="N202" t="str">
            <v>Ապրիլ 2019</v>
          </cell>
          <cell r="O202" t="str">
            <v>Մայիս 2019</v>
          </cell>
          <cell r="P202" t="str">
            <v>Հուլիս 2019</v>
          </cell>
          <cell r="Q202">
            <v>31548</v>
          </cell>
          <cell r="R202" t="str">
            <v>կ. 12.8</v>
          </cell>
        </row>
        <row r="206">
          <cell r="A206">
            <v>10</v>
          </cell>
          <cell r="B206">
            <v>1</v>
          </cell>
          <cell r="D206" t="str">
            <v>Յուղային անջատիչ</v>
          </cell>
          <cell r="F206" t="str">
            <v>համաձայն տեխնիկական առաջադրանքի</v>
          </cell>
          <cell r="G206" t="str">
            <v>հատ</v>
          </cell>
          <cell r="H206">
            <v>9</v>
          </cell>
          <cell r="L206" t="str">
            <v>ԱԲՀ</v>
          </cell>
          <cell r="M206" t="str">
            <v>Սեպտեմբեր 2019</v>
          </cell>
          <cell r="N206" t="str">
            <v>Սեպտեմբեր 2019</v>
          </cell>
          <cell r="O206" t="str">
            <v>Հոկտեմբեր 2019</v>
          </cell>
          <cell r="P206" t="str">
            <v>Դեկտեմբեր 2019</v>
          </cell>
          <cell r="Q206">
            <v>67835.766000000003</v>
          </cell>
          <cell r="R206" t="str">
            <v>կ. 40</v>
          </cell>
        </row>
        <row r="210">
          <cell r="A210">
            <v>11</v>
          </cell>
          <cell r="B210">
            <v>1</v>
          </cell>
          <cell r="D210" t="str">
            <v xml:space="preserve">Մետաղական հենասյուն </v>
          </cell>
          <cell r="F210" t="str">
            <v>համաձայն տեխնիկական առաջադրանքի</v>
          </cell>
          <cell r="G210" t="str">
            <v>հատ</v>
          </cell>
          <cell r="H210">
            <v>179.10599999999999</v>
          </cell>
          <cell r="L210" t="str">
            <v>ԱԲՀ</v>
          </cell>
          <cell r="M210" t="str">
            <v>Սեպտեմբեր 2019</v>
          </cell>
          <cell r="N210" t="str">
            <v>Սեպտեմբեր 2019</v>
          </cell>
          <cell r="O210" t="str">
            <v>Հոկտեմբեր 2019</v>
          </cell>
          <cell r="P210" t="str">
            <v>Դեկտեմբեր 2019</v>
          </cell>
          <cell r="Q210">
            <v>205210.09999999998</v>
          </cell>
          <cell r="R210" t="str">
            <v>կ. 40</v>
          </cell>
        </row>
        <row r="218">
          <cell r="A218">
            <v>12</v>
          </cell>
          <cell r="B218">
            <v>1</v>
          </cell>
          <cell r="D218" t="str">
            <v>Արկղ հաշվիչների համար</v>
          </cell>
          <cell r="F218" t="str">
            <v>համաձայն տեխնիկական առաջադրանքի</v>
          </cell>
          <cell r="G218" t="str">
            <v>հատ</v>
          </cell>
          <cell r="H218">
            <v>3105</v>
          </cell>
          <cell r="L218" t="str">
            <v>ԱԲՀ</v>
          </cell>
          <cell r="M218" t="str">
            <v>Սեպտեմբեր 2019</v>
          </cell>
          <cell r="N218" t="str">
            <v>Սեպտեմբեր 2019</v>
          </cell>
          <cell r="O218" t="str">
            <v>Հոկտեմբեր 2019</v>
          </cell>
          <cell r="P218" t="str">
            <v>Դեկտեմբեր 2019</v>
          </cell>
          <cell r="Q218">
            <v>84144.893260000012</v>
          </cell>
          <cell r="R218" t="str">
            <v>կ. 40</v>
          </cell>
        </row>
        <row r="224">
          <cell r="A224">
            <v>13</v>
          </cell>
          <cell r="B224">
            <v>1</v>
          </cell>
          <cell r="D224" t="str">
            <v>МИРТЕК Էլեկտրաէներգիայի էլեկտրոնային հաշվիչներ</v>
          </cell>
          <cell r="F224" t="str">
            <v>համաձայն տեխնիկական առաջադրանքի</v>
          </cell>
          <cell r="G224" t="str">
            <v>հատ</v>
          </cell>
          <cell r="H224">
            <v>3238</v>
          </cell>
          <cell r="L224" t="str">
            <v>ՄԱ</v>
          </cell>
          <cell r="M224" t="str">
            <v>Հունվար 2019</v>
          </cell>
          <cell r="N224" t="str">
            <v>Փետրվար 2019</v>
          </cell>
          <cell r="O224" t="str">
            <v>Փետրվար 2019</v>
          </cell>
          <cell r="P224" t="str">
            <v>Դեկտեմբեր 2019</v>
          </cell>
          <cell r="Q224">
            <v>89518.799999999988</v>
          </cell>
          <cell r="R224" t="str">
            <v>կ. 44</v>
          </cell>
        </row>
        <row r="229">
          <cell r="A229">
            <v>14</v>
          </cell>
          <cell r="B229">
            <v>1</v>
          </cell>
          <cell r="D229" t="str">
            <v>Բջիջներ KD-2 տիպի</v>
          </cell>
          <cell r="F229" t="str">
            <v>համաձայն տեխնիկական առաջադրանքի</v>
          </cell>
          <cell r="G229" t="str">
            <v>հատ</v>
          </cell>
          <cell r="H229">
            <v>32</v>
          </cell>
          <cell r="L229" t="str">
            <v>ԱԲՀ</v>
          </cell>
          <cell r="M229" t="str">
            <v>Սեպտեմբեր 2019</v>
          </cell>
          <cell r="N229" t="str">
            <v>Սեպտեմբեր 2019</v>
          </cell>
          <cell r="O229" t="str">
            <v>Հոկտեմբեր 2019</v>
          </cell>
          <cell r="P229" t="str">
            <v>Դեկտեմբեր 2019</v>
          </cell>
          <cell r="Q229">
            <v>135380</v>
          </cell>
          <cell r="R229" t="str">
            <v>կ. 40</v>
          </cell>
        </row>
        <row r="234">
          <cell r="A234">
            <v>15</v>
          </cell>
          <cell r="B234">
            <v>1</v>
          </cell>
          <cell r="D234" t="str">
            <v>Վառելանյութ (բենզին, դիզ. վառելիք)</v>
          </cell>
          <cell r="F234" t="str">
            <v>պայմանագրի պահանջներին համապատասխան</v>
          </cell>
          <cell r="G234" t="str">
            <v>պայմանական միավոր</v>
          </cell>
          <cell r="H234">
            <v>722742</v>
          </cell>
          <cell r="L234" t="str">
            <v>ԱԲՀ</v>
          </cell>
          <cell r="M234" t="str">
            <v>Մայիս 2019</v>
          </cell>
          <cell r="N234" t="str">
            <v>Մայիս 2019</v>
          </cell>
          <cell r="O234" t="str">
            <v>Հունիս 2019</v>
          </cell>
          <cell r="P234" t="str">
            <v>Հունիս 2020</v>
          </cell>
          <cell r="Q234">
            <v>244260.07</v>
          </cell>
          <cell r="R234" t="str">
            <v>կ. 40</v>
          </cell>
        </row>
        <row r="237">
          <cell r="A237">
            <v>16</v>
          </cell>
          <cell r="B237">
            <v>1</v>
          </cell>
          <cell r="D237" t="str">
            <v>Սեղմված գազ</v>
          </cell>
          <cell r="F237" t="str">
            <v>պայմանագրի պահանջներին համապատասխան</v>
          </cell>
          <cell r="G237" t="str">
            <v>մ3</v>
          </cell>
          <cell r="H237">
            <v>1800000</v>
          </cell>
          <cell r="L237" t="str">
            <v>ՄԱ -պայմանագրի ժամկետի երկարացում</v>
          </cell>
          <cell r="M237" t="str">
            <v>Հունվար 2019</v>
          </cell>
          <cell r="N237" t="str">
            <v>Փետրվար 2019</v>
          </cell>
          <cell r="O237" t="str">
            <v>Փետրվար 2019</v>
          </cell>
          <cell r="P237" t="str">
            <v>Փետրվար 2020</v>
          </cell>
          <cell r="Q237">
            <v>300600</v>
          </cell>
        </row>
        <row r="238">
          <cell r="A238">
            <v>17</v>
          </cell>
          <cell r="B238">
            <v>1</v>
          </cell>
          <cell r="D238" t="str">
            <v>Տրանսֆորմատորային յուղ ВГ կամ Т-1500</v>
          </cell>
          <cell r="F238" t="str">
            <v>պայմանագրի պահանջներին համապատասխան</v>
          </cell>
          <cell r="G238" t="str">
            <v>կգ</v>
          </cell>
          <cell r="H238">
            <v>42000</v>
          </cell>
          <cell r="L238" t="str">
            <v>ԱԲՀ</v>
          </cell>
          <cell r="M238" t="str">
            <v>Հոկտեմբեր 2019</v>
          </cell>
          <cell r="N238" t="str">
            <v>Հոկտեմբեր 2019</v>
          </cell>
          <cell r="O238" t="str">
            <v>Նոյեմբեր 2019</v>
          </cell>
          <cell r="P238" t="str">
            <v>Դեկտեմբեր 2019</v>
          </cell>
          <cell r="Q238">
            <v>51576</v>
          </cell>
          <cell r="R238" t="str">
            <v>կ. 40</v>
          </cell>
        </row>
        <row r="239">
          <cell r="A239">
            <v>18</v>
          </cell>
          <cell r="B239">
            <v>1</v>
          </cell>
          <cell r="D239" t="str">
            <v>Բարձրավոլտ շարժական ավտոլաբորատորիա</v>
          </cell>
          <cell r="F239" t="str">
            <v>պայմանագրի պահանջներին համապատասխան</v>
          </cell>
          <cell r="G239" t="str">
            <v>հատ</v>
          </cell>
          <cell r="H239">
            <v>3</v>
          </cell>
          <cell r="L239" t="str">
            <v>ԱԲՀ</v>
          </cell>
          <cell r="M239" t="str">
            <v>Հուլիս 2019</v>
          </cell>
          <cell r="N239" t="str">
            <v>Հուլիս 2019</v>
          </cell>
          <cell r="O239" t="str">
            <v>Օգոստոս 2019</v>
          </cell>
          <cell r="P239" t="str">
            <v>Սեպտեմբեր 2019</v>
          </cell>
          <cell r="Q239">
            <v>150000</v>
          </cell>
          <cell r="R239" t="str">
            <v>կ. 40</v>
          </cell>
        </row>
        <row r="240">
          <cell r="A240">
            <v>19</v>
          </cell>
          <cell r="B240">
            <v>1</v>
          </cell>
          <cell r="D240" t="str">
    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    </cell>
          <cell r="F240" t="str">
            <v>պայմանագրի պահանջներին համապատասխան</v>
          </cell>
          <cell r="G240" t="str">
            <v>պայմանական միավոր</v>
          </cell>
          <cell r="H240">
            <v>1</v>
          </cell>
          <cell r="L240" t="str">
            <v>ԳԸՇ</v>
          </cell>
          <cell r="M240" t="str">
            <v>Փետրվար 2019</v>
          </cell>
          <cell r="N240" t="str">
            <v>Փետրվար 2019</v>
          </cell>
          <cell r="O240" t="str">
            <v>Փետրվար 2019</v>
          </cell>
          <cell r="P240" t="str">
            <v>Դեկտեմբեր 2019</v>
          </cell>
          <cell r="Q240">
            <v>327098.09681863786</v>
          </cell>
          <cell r="R240" t="str">
            <v>կ. 12.8</v>
          </cell>
        </row>
        <row r="444">
          <cell r="A444">
            <v>20</v>
          </cell>
          <cell r="B444">
            <v>1</v>
          </cell>
          <cell r="D444" t="str">
            <v>Ռելեական պաշտպանություն (ռելեներ, բլոկեր, չափիչ սարքեր և այլն)</v>
          </cell>
          <cell r="F444" t="str">
            <v xml:space="preserve"> համաձայն տեխնիկական առաջադրանքի </v>
          </cell>
          <cell r="G444" t="str">
            <v>հատ</v>
          </cell>
          <cell r="H444">
            <v>1066</v>
          </cell>
          <cell r="L444" t="str">
            <v>ԳԸՇ</v>
          </cell>
          <cell r="M444" t="str">
            <v>Ապրիլ 2019</v>
          </cell>
          <cell r="N444" t="str">
            <v>Ապրիլ 2019</v>
          </cell>
          <cell r="O444" t="str">
            <v>Մայիս 2019</v>
          </cell>
          <cell r="P444" t="str">
            <v>Դեկտեմբեր 2019</v>
          </cell>
          <cell r="Q444">
            <v>70948.239000000001</v>
          </cell>
          <cell r="R444" t="str">
            <v>կ. 12.8</v>
          </cell>
        </row>
        <row r="512">
          <cell r="A512">
            <v>21</v>
          </cell>
          <cell r="B512">
            <v>1</v>
          </cell>
          <cell r="D512" t="str">
            <v>Աշխատանքի անվտանգության պահպանման ապահովման նյութեր (դիէլեկտրիկ բոտեր և ձեռնոցներ, հակահրդեհային վահանակ, մատյաններ, արտահագուստ և այլն)</v>
          </cell>
          <cell r="F512" t="str">
            <v xml:space="preserve"> համաձայն տեխնիկական առաջադրանքի </v>
          </cell>
          <cell r="G512" t="str">
            <v>պայմանական միավոր</v>
          </cell>
          <cell r="H512">
            <v>1</v>
          </cell>
          <cell r="L512" t="str">
            <v>ԳԸՇ</v>
          </cell>
          <cell r="M512" t="str">
            <v>Ապրիլ 2019</v>
          </cell>
          <cell r="N512" t="str">
            <v>Ապրիլ 2019</v>
          </cell>
          <cell r="O512" t="str">
            <v>Մայիս 2019</v>
          </cell>
          <cell r="P512" t="str">
            <v>Դեկտեմբեր 2019</v>
          </cell>
          <cell r="Q512">
            <v>176010.67812</v>
          </cell>
          <cell r="R512" t="str">
            <v>կ. 12.8</v>
          </cell>
        </row>
        <row r="562">
          <cell r="A562">
            <v>22</v>
          </cell>
          <cell r="B562">
            <v>1</v>
          </cell>
          <cell r="D562" t="str">
            <v>Այլ նյութեր
(մոդեմ, Լ-օպցիա, կապի միջոցներ, համակարգչային և տպագրական տեխնիկայի պահեստամասեր, տնտեսական ապրանքներ, գրենական պիտույքներ)</v>
          </cell>
          <cell r="F562" t="str">
            <v xml:space="preserve"> համաձայն տեխնիկական առաջադրանքի </v>
          </cell>
          <cell r="G562" t="str">
            <v>պայմանական միավոր</v>
          </cell>
          <cell r="H562">
            <v>1</v>
          </cell>
          <cell r="L562" t="str">
            <v>ԳԸՇ</v>
          </cell>
          <cell r="M562" t="str">
            <v>Փետրվար 2019</v>
          </cell>
          <cell r="N562" t="str">
            <v>Փետրվար 2019</v>
          </cell>
          <cell r="O562" t="str">
            <v>Մարտ 2019</v>
          </cell>
          <cell r="P562" t="str">
            <v>Դեկտեմբեր 2019</v>
          </cell>
          <cell r="Q562">
            <v>133479.614</v>
          </cell>
          <cell r="R562" t="str">
            <v>կ. 12.8</v>
          </cell>
        </row>
        <row r="575">
          <cell r="A575">
            <v>23</v>
          </cell>
          <cell r="B575">
            <v>1</v>
          </cell>
          <cell r="D575" t="str">
            <v>Ավտոմեքենաների և հատուկ տեխնիկայի շահագործման և սպասարկման նյութեր և պահեստամասեր (անվադողեր, մարտկոց, պահեստամասեր, յուղեր և քսանյութեր)</v>
          </cell>
          <cell r="F575" t="str">
            <v>համաձայն տեխնիկական առաջադրանքի</v>
          </cell>
          <cell r="G575" t="str">
            <v>պայմանական միավոր</v>
          </cell>
          <cell r="H575">
            <v>1</v>
          </cell>
          <cell r="L575" t="str">
            <v>ԳԸՇ</v>
          </cell>
          <cell r="M575" t="str">
            <v>Փետրվար 2019</v>
          </cell>
          <cell r="N575" t="str">
            <v>Փետրվար 2019</v>
          </cell>
          <cell r="O575" t="str">
            <v>Մարտ 2019</v>
          </cell>
          <cell r="P575" t="str">
            <v>Դեկտեմբեր 2019</v>
          </cell>
          <cell r="Q575">
            <v>158527.8602</v>
          </cell>
          <cell r="R575" t="str">
            <v>կ. 12.8</v>
          </cell>
        </row>
        <row r="587">
          <cell r="A587">
            <v>24</v>
          </cell>
          <cell r="B587">
            <v>1</v>
          </cell>
          <cell r="D587" t="str">
            <v>Եթերաժամի տրամադրման ծառայություններ</v>
          </cell>
          <cell r="F587" t="str">
            <v>պայմանագրի պահանջներին համապատասխան</v>
          </cell>
          <cell r="G587" t="str">
            <v>պայմանական միավոր</v>
          </cell>
          <cell r="H587">
            <v>1</v>
          </cell>
          <cell r="L587" t="str">
            <v>ԱԲՀ</v>
          </cell>
          <cell r="M587" t="str">
            <v>Նոյեմբեր 2019</v>
          </cell>
          <cell r="N587" t="str">
            <v>Նոյեմբեր 2019</v>
          </cell>
          <cell r="O587" t="str">
            <v>Դեկտեմբեր 2019</v>
          </cell>
          <cell r="P587" t="str">
            <v>Դեկտեմբեր 2020</v>
          </cell>
          <cell r="Q587">
            <v>27000</v>
          </cell>
        </row>
        <row r="588">
          <cell r="A588">
            <v>25</v>
          </cell>
          <cell r="B588">
            <v>1</v>
          </cell>
          <cell r="D588" t="str">
            <v>Հաշվիչների ընթացիք նորոգում և սպասարկում (ստուգաչափում, ծրագրավորում և կապարակնքում)</v>
          </cell>
          <cell r="F588" t="str">
            <v>պայմանագրի պահանջներին համապատասխան</v>
          </cell>
          <cell r="G588" t="str">
            <v>պայմանական միավոր</v>
          </cell>
          <cell r="H588">
            <v>1</v>
          </cell>
          <cell r="L588" t="str">
            <v>ՄԱ -պայմանագրի ժամկետի երկարացում</v>
          </cell>
          <cell r="M588" t="str">
            <v>Հունվար 2019</v>
          </cell>
          <cell r="N588" t="str">
            <v>Փետրվար 2019</v>
          </cell>
          <cell r="O588" t="str">
            <v>Փետրվար 2019</v>
          </cell>
          <cell r="P588" t="str">
            <v>Օգոստոս 2020</v>
          </cell>
          <cell r="Q588">
            <v>463000</v>
          </cell>
        </row>
        <row r="593">
          <cell r="A593">
            <v>26</v>
          </cell>
          <cell r="B593">
            <v>1</v>
          </cell>
          <cell r="D593" t="str">
            <v xml:space="preserve">Վարչական շենքերի և շինությունների նորոգում </v>
          </cell>
          <cell r="F593" t="str">
            <v>համաձայն տեխնիկական առաջադրանքի</v>
          </cell>
          <cell r="G593" t="str">
            <v>պայմանական միավոր</v>
          </cell>
          <cell r="H593">
            <v>1</v>
          </cell>
          <cell r="L593" t="str">
            <v>ԳԸՇ</v>
          </cell>
          <cell r="M593" t="str">
            <v>Հունվար 2019</v>
          </cell>
          <cell r="N593" t="str">
            <v>Հունվար 2019</v>
          </cell>
          <cell r="O593" t="str">
            <v>Հունվար 2019</v>
          </cell>
          <cell r="P593" t="str">
            <v>Դեկտեմբեր 2019</v>
          </cell>
          <cell r="Q593">
            <v>200000</v>
          </cell>
        </row>
        <row r="594">
          <cell r="A594">
            <v>27</v>
          </cell>
          <cell r="B594">
            <v>1</v>
          </cell>
          <cell r="D594" t="str">
            <v>Սոտք 5 ենթակայանից դեպի Սոտք 3  ենթակայան 110կՎ երկշթա նոր  օդային գծերի կառուցում (Շինմոնտաժային աշխատանքներ)</v>
          </cell>
          <cell r="F594" t="str">
            <v>համաձայն տեխնիկական առաջադրանքի</v>
          </cell>
          <cell r="G594" t="str">
            <v>պայմանական միավոր</v>
          </cell>
          <cell r="H594">
            <v>1</v>
          </cell>
          <cell r="L594" t="str">
            <v>ԱԲՀ</v>
          </cell>
          <cell r="M594" t="str">
            <v>Սեպտեմբեր 2019</v>
          </cell>
          <cell r="N594" t="str">
            <v>Սեպտեմբեր 2019</v>
          </cell>
          <cell r="O594" t="str">
            <v>Սեպտեմբեր 2019</v>
          </cell>
          <cell r="P594" t="str">
            <v>Սեպտեմբեր 2020</v>
          </cell>
          <cell r="Q594">
            <v>3372807.25</v>
          </cell>
        </row>
        <row r="595">
          <cell r="A595">
            <v>28</v>
          </cell>
          <cell r="B595">
            <v>1</v>
          </cell>
          <cell r="D595" t="str">
            <v xml:space="preserve">Ք. Երևան Ֆուչիկի 1/3 հասցեով կամ հարակից տարածքներում հողատարածքի ձեռք բերում </v>
          </cell>
          <cell r="F595" t="str">
            <v>համաձայն տեխնիկական առաջադրանքի</v>
          </cell>
          <cell r="G595" t="str">
            <v>պայմանական միավոր</v>
          </cell>
          <cell r="H595">
            <v>1</v>
          </cell>
          <cell r="L595" t="str">
            <v>ԱԲՀ</v>
          </cell>
          <cell r="M595" t="str">
            <v>Փետրվար 2019</v>
          </cell>
          <cell r="N595" t="str">
            <v>Փետրվար 2019</v>
          </cell>
          <cell r="O595" t="str">
            <v>Մարտ 2019</v>
          </cell>
          <cell r="P595" t="str">
            <v>Մայիս 2019</v>
          </cell>
          <cell r="Q595">
            <v>15000</v>
          </cell>
        </row>
        <row r="596">
          <cell r="A596">
            <v>29</v>
          </cell>
          <cell r="B596">
            <v>1</v>
          </cell>
          <cell r="D596" t="str">
            <v xml:space="preserve">Ք.Երևան Սարյան 36/5 հասցեով կամ հարակից տարածքներում հողատարածքի ձեռք բերում </v>
          </cell>
          <cell r="F596" t="str">
            <v>համաձայն տեխնիկական առաջադրանքի</v>
          </cell>
          <cell r="G596" t="str">
            <v>պայմանական միավոր</v>
          </cell>
          <cell r="H596">
            <v>1</v>
          </cell>
          <cell r="L596" t="str">
            <v>ԱԲՀ</v>
          </cell>
          <cell r="M596" t="str">
            <v>Փետրվար 2019</v>
          </cell>
          <cell r="N596" t="str">
            <v>Փետրվար 2019</v>
          </cell>
          <cell r="O596" t="str">
            <v>Մարտ 2019</v>
          </cell>
          <cell r="P596" t="str">
            <v>Մայիս 2019</v>
          </cell>
          <cell r="Q596">
            <v>15000</v>
          </cell>
        </row>
        <row r="597">
          <cell r="A597">
            <v>30</v>
          </cell>
          <cell r="B597">
            <v>1</v>
          </cell>
          <cell r="D597" t="str">
            <v>Բաշխիչ ցանցի կառավարման կատարելագործված համակարգի (ADMS) նախագծման և աշխատանքների վերահսկողության խորհրդատվական ծառայություններ</v>
          </cell>
          <cell r="F597" t="str">
            <v>համաձայն տեխնիկական առաջադրանքի</v>
          </cell>
          <cell r="G597" t="str">
            <v>պայմանական միավոր</v>
          </cell>
          <cell r="H597">
            <v>1</v>
          </cell>
          <cell r="L597" t="str">
            <v>ԲՄ</v>
          </cell>
          <cell r="M597" t="str">
            <v>Սեպտեմբեր 2019</v>
          </cell>
          <cell r="N597" t="str">
            <v>Սեպտեմբեր 2019</v>
          </cell>
          <cell r="O597" t="str">
            <v>Հոկտեմբեր 2019</v>
          </cell>
          <cell r="P597" t="str">
            <v>Հոկտեմբեր 2020</v>
          </cell>
          <cell r="Q597">
            <v>25000</v>
          </cell>
        </row>
        <row r="598">
          <cell r="A598">
            <v>31</v>
          </cell>
          <cell r="B598">
            <v>1</v>
          </cell>
          <cell r="D598" t="str">
            <v>Բաշխման համակարգի միասնական պլանավորում</v>
          </cell>
          <cell r="F598" t="str">
            <v>համաձայն տեխնիկական առաջադրանքի</v>
          </cell>
          <cell r="G598" t="str">
            <v>պայմանական միավոր</v>
          </cell>
          <cell r="H598">
            <v>1</v>
          </cell>
          <cell r="L598" t="str">
            <v>ԲՄ</v>
          </cell>
          <cell r="M598" t="str">
            <v>Սեպտեմբեր 2019</v>
          </cell>
          <cell r="N598" t="str">
            <v>Սեպտեմբեր 2019</v>
          </cell>
          <cell r="O598" t="str">
            <v>Հոկտեմբեր 2019</v>
          </cell>
          <cell r="P598" t="str">
            <v>Հոկտեմբեր 2020</v>
          </cell>
          <cell r="Q598">
            <v>0</v>
          </cell>
        </row>
        <row r="599">
          <cell r="A599">
            <v>31</v>
          </cell>
          <cell r="B599">
            <v>2</v>
          </cell>
          <cell r="D599" t="str">
            <v>Էլեկտրաէներգիայի պահանջարկի կանխատեսում</v>
          </cell>
          <cell r="F599" t="str">
            <v>համաձայն տեխնիկական առաջադրանքի</v>
          </cell>
          <cell r="G599" t="str">
            <v>պայմանական միավոր</v>
          </cell>
          <cell r="H599">
            <v>1</v>
          </cell>
          <cell r="L599" t="str">
            <v>ԲՄ</v>
          </cell>
          <cell r="M599" t="str">
            <v>Սեպտեմբեր 2019</v>
          </cell>
          <cell r="N599" t="str">
            <v>Սեպտեմբեր 2019</v>
          </cell>
          <cell r="O599" t="str">
            <v>Հոկտեմբեր 2019</v>
          </cell>
          <cell r="P599" t="str">
            <v>Հոկտեմբեր 2020</v>
          </cell>
          <cell r="Q599">
            <v>0</v>
          </cell>
        </row>
        <row r="600">
          <cell r="A600">
            <v>32</v>
          </cell>
          <cell r="B600">
            <v>1</v>
          </cell>
          <cell r="D600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600" t="str">
            <v>համաձայն տեխնիկական առաջադրանքի</v>
          </cell>
          <cell r="G600" t="str">
            <v>պայմանական միավոր</v>
          </cell>
          <cell r="H600">
            <v>1</v>
          </cell>
          <cell r="L600" t="str">
            <v>ԳԸՇ</v>
          </cell>
          <cell r="M600" t="str">
            <v>Հունվար 2019</v>
          </cell>
          <cell r="N600" t="str">
            <v>Հունվար 2019</v>
          </cell>
          <cell r="O600" t="str">
            <v>Հունվար 2019</v>
          </cell>
          <cell r="P600" t="str">
            <v>Դեկտեմբեր 2019</v>
          </cell>
          <cell r="Q600">
            <v>652203.63</v>
          </cell>
        </row>
        <row r="643">
          <cell r="A643">
            <v>33</v>
          </cell>
          <cell r="B643">
            <v>1</v>
          </cell>
          <cell r="D643" t="str">
            <v>Տրանսֆորմատորային ենթակայաններ առանց տրանսֆորմատորի</v>
          </cell>
          <cell r="F643" t="str">
            <v>համաձայն տեխնիկական առաջադրանքի</v>
          </cell>
          <cell r="G643" t="str">
            <v>պայմանական միավոր</v>
          </cell>
          <cell r="H643">
            <v>1</v>
          </cell>
          <cell r="L643" t="str">
            <v>ԳԸՇ</v>
          </cell>
          <cell r="M643" t="str">
            <v>Հունվար 2019</v>
          </cell>
          <cell r="N643" t="str">
            <v>Հունվար 2019</v>
          </cell>
          <cell r="O643" t="str">
            <v>Հունվար 2019</v>
          </cell>
          <cell r="P643" t="str">
            <v>Դեկտեմբեր 2019</v>
          </cell>
          <cell r="Q643">
            <v>178000</v>
          </cell>
        </row>
        <row r="644">
          <cell r="A644">
            <v>34</v>
          </cell>
          <cell r="B644">
            <v>1</v>
          </cell>
          <cell r="D644" t="str">
            <v>Տրանսֆորմատորային ենթակայանների տանիքների վերակառուցում</v>
          </cell>
          <cell r="F644" t="str">
            <v>համաձայն տեխնիկական առաջադրանքի</v>
          </cell>
          <cell r="G644" t="str">
            <v>պայմանական միավոր</v>
          </cell>
          <cell r="H644">
            <v>1</v>
          </cell>
          <cell r="L644" t="str">
            <v>ԱԲՀ</v>
          </cell>
          <cell r="M644" t="str">
            <v>Մարտ 2019</v>
          </cell>
          <cell r="N644" t="str">
            <v>Մարտ 2019</v>
          </cell>
          <cell r="O644" t="str">
            <v>Ապրիլ 2019</v>
          </cell>
          <cell r="P644" t="str">
            <v>Դեկտեմբեր 2019</v>
          </cell>
          <cell r="Q644">
            <v>200000</v>
          </cell>
        </row>
        <row r="645">
          <cell r="A645">
            <v>34</v>
          </cell>
          <cell r="B645">
            <v>2</v>
          </cell>
          <cell r="D645" t="str">
            <v>Բազմաբնակարանային շենքերի մուտքերում էլեկտրամատակարարման ցանցի բարելավում</v>
          </cell>
          <cell r="F645" t="str">
            <v>համաձայն տեխնիկական առաջադրանքի</v>
          </cell>
          <cell r="G645" t="str">
            <v>պայմանական միավոր</v>
          </cell>
          <cell r="H645">
            <v>1</v>
          </cell>
          <cell r="L645" t="str">
            <v>ԱԲՀ</v>
          </cell>
          <cell r="M645" t="str">
            <v>Մարտ 2019</v>
          </cell>
          <cell r="N645" t="str">
            <v>Մարտ 2019</v>
          </cell>
          <cell r="O645" t="str">
            <v>Ապրիլ 2019</v>
          </cell>
          <cell r="P645" t="str">
            <v>Դեկտեմբեր 2019</v>
          </cell>
          <cell r="Q645">
            <v>400000</v>
          </cell>
        </row>
        <row r="646">
          <cell r="A646">
            <v>35</v>
          </cell>
          <cell r="B646">
            <v>1</v>
          </cell>
          <cell r="D646" t="str">
            <v>Չափիչ սարքեր, անվտանգության պարագաներ և գործիքներ</v>
          </cell>
          <cell r="F646" t="str">
            <v>համաձայն տեխնիկական առաջադրանքի</v>
          </cell>
          <cell r="G646" t="str">
            <v>պայմանական միավոր</v>
          </cell>
          <cell r="H646">
            <v>1</v>
          </cell>
          <cell r="L646" t="str">
            <v>ԳԸՇ</v>
          </cell>
          <cell r="M646" t="str">
            <v>Մարտ 2019</v>
          </cell>
          <cell r="N646" t="str">
            <v>Մարտ 2019</v>
          </cell>
          <cell r="O646" t="str">
            <v>Ապրիլ 2019</v>
          </cell>
          <cell r="P646" t="str">
            <v>Դեկտեմբեր 2019</v>
          </cell>
          <cell r="Q646">
            <v>50000</v>
          </cell>
        </row>
        <row r="647">
          <cell r="A647">
            <v>36</v>
          </cell>
          <cell r="B647">
            <v>1</v>
          </cell>
          <cell r="D647" t="str">
            <v>Ռելեական պաշտպանության և ավտոմատիկայի սարքվածքների տեղակայում</v>
          </cell>
          <cell r="F647" t="str">
            <v>համաձայն տեխնիկական առաջադրանքի</v>
          </cell>
          <cell r="G647" t="str">
            <v>պայմանական միավոր</v>
          </cell>
          <cell r="H647">
            <v>1</v>
          </cell>
          <cell r="L647" t="str">
            <v>ԳԸՇ</v>
          </cell>
          <cell r="M647" t="str">
            <v>Սեպտեմբեր 2019</v>
          </cell>
          <cell r="N647" t="str">
            <v>Սեպտեմբեր 2019</v>
          </cell>
          <cell r="O647" t="str">
            <v>Հոկտեմբեր 2019</v>
          </cell>
          <cell r="P647" t="str">
            <v>Դեկտեմբեր 2019</v>
          </cell>
          <cell r="Q647">
            <v>150000</v>
          </cell>
        </row>
        <row r="648">
          <cell r="A648">
            <v>37</v>
          </cell>
          <cell r="B648">
            <v>1</v>
          </cell>
          <cell r="D648" t="str">
            <v>Վարդահովիտ-Գողթան 35կՎ ՕԳ-ի փոխարինում (AC տիպի հաղորդալարի փոխարինում Z տիպի հաղորդալարով)</v>
          </cell>
          <cell r="F648" t="str">
            <v>համաձայն տեխնիկական առաջադրանքի</v>
          </cell>
          <cell r="G648" t="str">
            <v>պայմանական միավոր</v>
          </cell>
          <cell r="H648">
            <v>1</v>
          </cell>
          <cell r="L648" t="str">
            <v>ԱԲՀ</v>
          </cell>
          <cell r="M648" t="str">
            <v>Փետրվար 2019</v>
          </cell>
          <cell r="N648" t="str">
            <v>Փետրվար 2019</v>
          </cell>
          <cell r="O648" t="str">
            <v>Ապրիլ 2019</v>
          </cell>
          <cell r="P648" t="str">
            <v>Դեկտեմբեր 2019</v>
          </cell>
          <cell r="Q648">
            <v>633629.58499999996</v>
          </cell>
        </row>
        <row r="649">
          <cell r="A649">
            <v>38</v>
          </cell>
          <cell r="B649">
            <v>1</v>
          </cell>
          <cell r="D649" t="str">
    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    </cell>
          <cell r="F649" t="str">
            <v>համաձայն տեխնիկական առաջադրանքի</v>
          </cell>
          <cell r="G649" t="str">
            <v>պայմանական միավոր</v>
          </cell>
          <cell r="H649">
            <v>1</v>
          </cell>
          <cell r="L649" t="str">
            <v>ԱԲՀ</v>
          </cell>
          <cell r="M649" t="str">
            <v>Հուլիս 2019</v>
          </cell>
          <cell r="N649" t="str">
            <v>Հուլիս 2019</v>
          </cell>
          <cell r="O649" t="str">
            <v>Սեպտեմբեր 2019</v>
          </cell>
          <cell r="P649" t="str">
            <v>Դեկտեմբեր 2019</v>
          </cell>
          <cell r="Q649">
            <v>220000</v>
          </cell>
        </row>
        <row r="650">
          <cell r="A650">
            <v>38</v>
          </cell>
          <cell r="B650">
            <v>2</v>
          </cell>
          <cell r="D650" t="str">
    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    </cell>
          <cell r="F650" t="str">
            <v>համաձայն տեխնիկական առաջադրանքի</v>
          </cell>
          <cell r="G650" t="str">
            <v>պայմանական միավոր</v>
          </cell>
          <cell r="H650">
            <v>1</v>
          </cell>
          <cell r="L650" t="str">
            <v>ԱԲՀ</v>
          </cell>
          <cell r="M650" t="str">
            <v>Հուլիս 2019</v>
          </cell>
          <cell r="N650" t="str">
            <v>Հուլիս 2019</v>
          </cell>
          <cell r="O650" t="str">
            <v>Սեպտեմբեր 2019</v>
          </cell>
          <cell r="P650" t="str">
            <v>Դեկտեմբեր 2019</v>
          </cell>
          <cell r="Q650">
            <v>46000</v>
          </cell>
        </row>
        <row r="651">
          <cell r="A651">
            <v>39</v>
          </cell>
          <cell r="B651">
            <v>1</v>
          </cell>
          <cell r="D651" t="str">
            <v>Հատուկ ծրագիր ՞Հաղթանակ, Կենտրոնական-2,Շենգավիթ -2՞</v>
          </cell>
          <cell r="F651" t="str">
            <v>համաձայն տեխնիկական առաջադրանքի</v>
          </cell>
          <cell r="G651" t="str">
            <v>պայմանական միավոր</v>
          </cell>
          <cell r="H651">
            <v>1</v>
          </cell>
          <cell r="L651" t="str">
            <v>ԱԲՀ</v>
          </cell>
          <cell r="M651" t="str">
            <v>Սեպտեմբեր 2019</v>
          </cell>
          <cell r="N651" t="str">
            <v>Սեպտեմբեր 2019</v>
          </cell>
          <cell r="O651" t="str">
            <v>Հոկտեմբեր 2019</v>
          </cell>
          <cell r="P651" t="str">
            <v>Հոկտեմբեր 2020</v>
          </cell>
          <cell r="Q651">
            <v>242550.95</v>
          </cell>
        </row>
        <row r="652">
          <cell r="A652">
            <v>40</v>
          </cell>
          <cell r="B652">
            <v>1</v>
          </cell>
          <cell r="D652" t="str">
            <v>ՀԷՑ ՓԲԸ-ի ներդրումային գործունեության (իրականացված կապիտալ ծախսերի) 
աուդիտի իրականացում</v>
          </cell>
          <cell r="F652" t="str">
            <v>համաձայն տեխնիկական առաջադրանքի</v>
          </cell>
          <cell r="G652" t="str">
            <v>պայմանական միավոր</v>
          </cell>
          <cell r="H652">
            <v>1</v>
          </cell>
          <cell r="L652" t="str">
            <v>ԲՄ</v>
          </cell>
          <cell r="M652" t="str">
            <v>Հուլիս 2019</v>
          </cell>
          <cell r="N652" t="str">
            <v>Օգոստոս 2019</v>
          </cell>
          <cell r="O652" t="str">
            <v>Օգոստոս 2019</v>
          </cell>
          <cell r="P652" t="str">
            <v>Դեկտեմբեր 2019</v>
          </cell>
          <cell r="Q652">
            <v>37000</v>
          </cell>
        </row>
        <row r="653">
          <cell r="A653">
            <v>41</v>
          </cell>
          <cell r="B653">
            <v>1</v>
          </cell>
          <cell r="D653" t="str">
    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    </cell>
          <cell r="F653" t="str">
            <v>համաձայն տեխնիկական առաջադրանքի</v>
          </cell>
          <cell r="G653" t="str">
            <v>պայմանական միավոր</v>
          </cell>
          <cell r="H653">
            <v>1</v>
          </cell>
          <cell r="L653" t="str">
            <v>ԱԲՀ</v>
          </cell>
          <cell r="M653" t="str">
            <v>Սեպտեմբեր 2019</v>
          </cell>
          <cell r="N653" t="str">
            <v>Սեպտեմբեր 2019</v>
          </cell>
          <cell r="O653" t="str">
            <v>Հոկտեմբեր 2019</v>
          </cell>
          <cell r="P653" t="str">
            <v>Հոկտեմբեր 2020</v>
          </cell>
          <cell r="Q653">
            <v>1034000</v>
          </cell>
        </row>
        <row r="656">
          <cell r="A656">
            <v>42</v>
          </cell>
          <cell r="B656">
            <v>1</v>
          </cell>
          <cell r="D656" t="str">
            <v>Տրանսպորտային միջոցների վարձակալություն</v>
          </cell>
          <cell r="F656" t="str">
            <v>համաձայն տեխնիկական առաջադրանքի</v>
          </cell>
          <cell r="G656" t="str">
            <v>պայմանական միավոր</v>
          </cell>
          <cell r="H656">
            <v>1</v>
          </cell>
          <cell r="L656" t="str">
            <v>ՄԱ -պայմանագրի ժամկետի երկարացում</v>
          </cell>
          <cell r="M656" t="str">
            <v>Х</v>
          </cell>
          <cell r="N656" t="str">
            <v>Սեպտեմբեր 2017</v>
          </cell>
          <cell r="O656" t="str">
            <v>Հոկտեմբեր 2017</v>
          </cell>
          <cell r="P656" t="str">
            <v>Հոկտեմբեր 2020</v>
          </cell>
          <cell r="Q656">
            <v>61622</v>
          </cell>
        </row>
        <row r="657">
          <cell r="A657">
            <v>42</v>
          </cell>
          <cell r="B657">
            <v>2</v>
          </cell>
          <cell r="D657" t="str">
            <v xml:space="preserve">Անձնակազմի տեղափոխում </v>
          </cell>
          <cell r="F657" t="str">
            <v>համաձայն տեխնիկական առաջադրանքի</v>
          </cell>
          <cell r="G657" t="str">
            <v>պայմանական միավոր</v>
          </cell>
          <cell r="H657">
            <v>1</v>
          </cell>
          <cell r="L657" t="str">
            <v xml:space="preserve">ՄԱ -պայմանագրի ժամկետի երկարացում </v>
          </cell>
          <cell r="M657" t="str">
            <v>Х</v>
          </cell>
          <cell r="N657" t="str">
            <v>Սեպտեմբեր 2017</v>
          </cell>
          <cell r="O657" t="str">
            <v>Հոկտեմբեր 2017</v>
          </cell>
          <cell r="P657" t="str">
            <v>Հոկտեմբեր 2020</v>
          </cell>
          <cell r="Q657">
            <v>65984.600000000006</v>
          </cell>
        </row>
        <row r="658">
          <cell r="A658">
            <v>43</v>
          </cell>
          <cell r="B658">
            <v>1</v>
          </cell>
          <cell r="D658" t="str">
            <v>Բաշխիչ պանել ցածր լարման ЩРНВ</v>
          </cell>
          <cell r="F658" t="str">
            <v>համաձայն տեխնիկական առաջադրանքի</v>
          </cell>
          <cell r="G658" t="str">
            <v>հատ</v>
          </cell>
          <cell r="H658">
            <v>36</v>
          </cell>
          <cell r="L658" t="str">
            <v>ԱԲՀ</v>
          </cell>
          <cell r="M658" t="str">
            <v>Х</v>
          </cell>
          <cell r="N658" t="str">
            <v>Դեկտեմբեր 2016</v>
          </cell>
          <cell r="O658" t="str">
            <v>Հունվար 2017</v>
          </cell>
          <cell r="P658" t="str">
            <v>Դեկտեմբեր 2019</v>
          </cell>
          <cell r="Q658">
            <v>138689.33040000001</v>
          </cell>
        </row>
        <row r="660">
          <cell r="A660">
            <v>44</v>
          </cell>
          <cell r="B660">
            <v>1</v>
          </cell>
          <cell r="D660" t="str">
            <v>"Դավիթաշեն-Աջափնյակ 1,2 Դավիթաշեն-Մերգելյան 1,2 Վարդաշեն-Չարենց 1,2 Վարդաշեն-Նար Դոս 1,2 35 կՎ մալուխային գծերի փոխարինման աշխատանքներ</v>
          </cell>
          <cell r="F660" t="str">
            <v>համաձայն տեխնիկական առաջադրանքի</v>
          </cell>
          <cell r="G660" t="str">
            <v>պայմանական միավոր</v>
          </cell>
          <cell r="H660">
            <v>1</v>
          </cell>
          <cell r="L660" t="str">
            <v>ԱԲՀ</v>
          </cell>
          <cell r="M660" t="str">
            <v>Х</v>
          </cell>
          <cell r="N660" t="str">
            <v>Նոյեմբեր 2018</v>
          </cell>
          <cell r="O660" t="str">
            <v>Հունվար 2019</v>
          </cell>
          <cell r="P660" t="str">
            <v>Հունվար 2020</v>
          </cell>
          <cell r="Q660">
            <v>1464286.3</v>
          </cell>
        </row>
        <row r="661">
          <cell r="A661">
            <v>45</v>
          </cell>
          <cell r="B661">
            <v>1</v>
          </cell>
          <cell r="D661" t="str">
    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    </cell>
          <cell r="F661" t="str">
            <v>համաձայն տեխնիկական առաջադրանքի</v>
          </cell>
          <cell r="G661" t="str">
            <v>պայմանական միավոր</v>
          </cell>
          <cell r="H661">
            <v>1</v>
          </cell>
          <cell r="L661" t="str">
            <v>ԱԲՀ</v>
          </cell>
          <cell r="M661" t="str">
            <v>Х</v>
          </cell>
          <cell r="N661" t="str">
            <v>Դեկտեմբեր 2016</v>
          </cell>
          <cell r="O661" t="str">
            <v>Հունվար 2017</v>
          </cell>
          <cell r="P661" t="str">
            <v>Հունվար 2021</v>
          </cell>
          <cell r="Q661">
            <v>2403785.2400000002</v>
          </cell>
        </row>
        <row r="662">
          <cell r="A662">
            <v>46</v>
          </cell>
          <cell r="B662">
            <v>1</v>
          </cell>
          <cell r="D662" t="str">
            <v>6(10)-0.4 կՎ լարման մալուխների փոխարինում</v>
          </cell>
          <cell r="F662" t="str">
            <v>համաձայն տեխնիկական առաջադրանքի</v>
          </cell>
          <cell r="G662" t="str">
            <v>պայմանական միավոր</v>
          </cell>
          <cell r="H662">
            <v>1</v>
          </cell>
          <cell r="L662" t="str">
            <v>ԱԲՀ</v>
          </cell>
          <cell r="M662" t="str">
            <v>Х</v>
          </cell>
          <cell r="N662" t="str">
            <v>Դեկտեմբեր 2016</v>
          </cell>
          <cell r="O662" t="str">
            <v>Հունվար 2017</v>
          </cell>
          <cell r="P662" t="str">
            <v>Հունվար 2021</v>
          </cell>
          <cell r="Q662">
            <v>627493.4</v>
          </cell>
        </row>
        <row r="663">
          <cell r="A663">
            <v>47</v>
          </cell>
          <cell r="B663">
            <v>1</v>
          </cell>
          <cell r="D663" t="str">
            <v>Բնապահպանության նորմերին ուղված ներդրումներ</v>
          </cell>
          <cell r="F663" t="str">
            <v>համաձայն տեխնիկական առաջադրանքի</v>
          </cell>
          <cell r="G663" t="str">
            <v>պայմանական միավոր</v>
          </cell>
          <cell r="H663">
            <v>1</v>
          </cell>
          <cell r="L663" t="str">
            <v>ԱԲՀ</v>
          </cell>
          <cell r="M663" t="str">
            <v>Х</v>
          </cell>
          <cell r="N663" t="str">
            <v>Դեկտեմբեր 2016</v>
          </cell>
          <cell r="O663" t="str">
            <v>Հունվար 2017</v>
          </cell>
          <cell r="P663" t="str">
            <v>Հունվար 2021</v>
          </cell>
          <cell r="Q663">
            <v>200000</v>
          </cell>
        </row>
        <row r="664">
          <cell r="A664">
            <v>48</v>
          </cell>
          <cell r="B664">
            <v>1</v>
          </cell>
          <cell r="D664" t="str">
            <v>6(10) կՎ լարման տրանսֆորմատորների փոխարինում և տեղակայում</v>
          </cell>
          <cell r="F664" t="str">
            <v>համաձայն տեխնիկական առաջադրանքի</v>
          </cell>
          <cell r="G664" t="str">
            <v>պայմանական միավոր</v>
          </cell>
          <cell r="H664">
            <v>1</v>
          </cell>
          <cell r="L664" t="str">
            <v>ԱԲՀ</v>
          </cell>
          <cell r="M664" t="str">
            <v>Х</v>
          </cell>
          <cell r="N664" t="str">
            <v>Դեկտեմբեր 2016</v>
          </cell>
          <cell r="O664" t="str">
            <v>Հունվար 2017</v>
          </cell>
          <cell r="P664" t="str">
            <v>Հունվար 2021</v>
          </cell>
          <cell r="Q664">
            <v>61668</v>
          </cell>
        </row>
        <row r="665">
          <cell r="A665">
            <v>49</v>
          </cell>
          <cell r="B665">
            <v>1</v>
          </cell>
          <cell r="D665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665" t="str">
            <v>համաձայն տեխնիկական առաջադրանքի</v>
          </cell>
          <cell r="G665" t="str">
            <v>պայմանական միավոր</v>
          </cell>
          <cell r="H665">
            <v>1</v>
          </cell>
          <cell r="L665" t="str">
            <v>ԲՄ</v>
          </cell>
          <cell r="M665" t="str">
            <v>Х</v>
          </cell>
          <cell r="N665" t="str">
            <v>Հունվար 2015</v>
          </cell>
          <cell r="O665" t="str">
            <v>Հունվար 2015</v>
          </cell>
          <cell r="P665" t="str">
            <v>Հունվար 2020</v>
          </cell>
          <cell r="Q665">
            <v>102203.352</v>
          </cell>
        </row>
        <row r="666">
          <cell r="A666">
            <v>49</v>
          </cell>
          <cell r="B666">
            <v>2</v>
          </cell>
          <cell r="D666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666" t="str">
            <v>համաձայն տեխնիկական առաջադրանքի</v>
          </cell>
          <cell r="G666" t="str">
            <v>պայմանական միավոր</v>
          </cell>
          <cell r="H666">
            <v>1</v>
          </cell>
          <cell r="L666" t="str">
            <v>ԲՄ</v>
          </cell>
          <cell r="M666" t="str">
            <v>Х</v>
          </cell>
          <cell r="N666" t="str">
            <v>Հունվար 2015</v>
          </cell>
          <cell r="O666" t="str">
            <v>Հունվար 2015</v>
          </cell>
          <cell r="P666" t="str">
            <v>Հունվար 2020</v>
          </cell>
          <cell r="Q666">
            <v>82299.995999999999</v>
          </cell>
        </row>
        <row r="667">
          <cell r="A667">
            <v>50</v>
          </cell>
          <cell r="B667">
            <v>1</v>
          </cell>
          <cell r="D667" t="str">
            <v>Մալուխային գծերի ընթացիկ նորոգում և սպասարկում</v>
          </cell>
          <cell r="F667" t="str">
            <v>համաձայն տեխնիկական առաջադրանքի</v>
          </cell>
          <cell r="G667" t="str">
            <v>պայմանական միավոր</v>
          </cell>
          <cell r="H667">
            <v>1</v>
          </cell>
          <cell r="L667" t="str">
            <v>ԱԲՀ</v>
          </cell>
          <cell r="M667" t="str">
            <v>Х</v>
          </cell>
          <cell r="N667" t="str">
            <v>Դեկտեմբեր 2017</v>
          </cell>
          <cell r="O667" t="str">
            <v>Դեկտեմբեր 2017</v>
          </cell>
          <cell r="P667" t="str">
            <v>Դեկտեմբեր 2020</v>
          </cell>
          <cell r="Q667">
            <v>424004</v>
          </cell>
        </row>
        <row r="668">
          <cell r="A668">
            <v>51</v>
          </cell>
          <cell r="B668">
            <v>1</v>
          </cell>
          <cell r="D668" t="str">
            <v>Տրանսֆորմատորային յուղի վերլուծություն և ռեգեներացիա</v>
          </cell>
          <cell r="F668" t="str">
            <v>համաձայն տեխնիկական առաջադրանքի</v>
          </cell>
          <cell r="G668" t="str">
            <v>պայմանական միավոր</v>
          </cell>
          <cell r="H668">
            <v>1</v>
          </cell>
          <cell r="L668" t="str">
            <v>ՄԱ</v>
          </cell>
          <cell r="M668" t="str">
            <v>Х</v>
          </cell>
          <cell r="N668" t="str">
            <v>Հուլիս 2010</v>
          </cell>
          <cell r="O668" t="str">
            <v>Հուլիս 2010</v>
          </cell>
          <cell r="P668" t="str">
            <v>Դեկտեմբեր 2019</v>
          </cell>
          <cell r="Q668">
            <v>25000</v>
          </cell>
        </row>
        <row r="669">
          <cell r="A669">
            <v>52</v>
          </cell>
          <cell r="B669">
            <v>1</v>
          </cell>
          <cell r="D669" t="str">
            <v>Կուտակային մարտկոցների նորոգում և սպասարկում, ուժ.տրանսֆորմատորների կոմպլեքսային փորձարկում և այլ</v>
          </cell>
          <cell r="F669" t="str">
            <v>համաձայն տեխնիկական առաջադրանքի</v>
          </cell>
          <cell r="G669" t="str">
            <v>պայմանական միավոր</v>
          </cell>
          <cell r="H669">
            <v>1</v>
          </cell>
          <cell r="L669" t="str">
            <v>ՄԱ</v>
          </cell>
          <cell r="M669" t="str">
            <v>Х</v>
          </cell>
          <cell r="N669" t="str">
            <v>Հուլիս 2010</v>
          </cell>
          <cell r="O669" t="str">
            <v>Հուլիս 2010</v>
          </cell>
          <cell r="P669" t="str">
            <v>Դեկտեմբեր 2019</v>
          </cell>
          <cell r="Q669">
            <v>9000</v>
          </cell>
        </row>
        <row r="670">
          <cell r="A670">
            <v>53</v>
          </cell>
          <cell r="B670">
            <v>1</v>
          </cell>
          <cell r="D670" t="str">
            <v xml:space="preserve">Աշխատակիցների անվտանգության ապահովում և հասարակական կարգի պահպանում </v>
          </cell>
          <cell r="F670" t="str">
            <v>համաձայն տեխնիկական առաջադրանքի</v>
          </cell>
          <cell r="G670" t="str">
            <v>պայմանական միավոր</v>
          </cell>
          <cell r="H670">
            <v>1</v>
          </cell>
          <cell r="L670" t="str">
            <v>ՄԱ</v>
          </cell>
          <cell r="M670" t="str">
            <v>Х</v>
          </cell>
          <cell r="N670" t="str">
            <v>Մարտ 2008</v>
          </cell>
          <cell r="O670" t="str">
            <v>Մարտ 2008</v>
          </cell>
          <cell r="P670" t="str">
            <v>Դեկտեմբեր 2019</v>
          </cell>
          <cell r="Q670">
            <v>24000</v>
          </cell>
        </row>
        <row r="671">
          <cell r="A671">
            <v>54</v>
          </cell>
          <cell r="B671">
            <v>1</v>
          </cell>
          <cell r="D671" t="str">
            <v>Գույքի պահպանության և անձի անվտանգության ծառայություններ</v>
          </cell>
          <cell r="F671" t="str">
            <v>համաձայն տեխնիկական առաջադրանքի</v>
          </cell>
          <cell r="G671" t="str">
            <v>պայմանական միավոր</v>
          </cell>
          <cell r="H671">
            <v>1</v>
          </cell>
          <cell r="L671" t="str">
            <v>ՄԱ</v>
          </cell>
          <cell r="M671" t="str">
            <v>Х</v>
          </cell>
          <cell r="N671" t="str">
            <v>Մարտ 2011</v>
          </cell>
          <cell r="O671" t="str">
            <v>Մարտ 2011</v>
          </cell>
          <cell r="P671" t="str">
            <v>Դեկտեմբեր 2019</v>
          </cell>
          <cell r="Q671">
            <v>4800</v>
          </cell>
        </row>
        <row r="672">
          <cell r="A672">
            <v>55</v>
          </cell>
          <cell r="B672">
            <v>1</v>
          </cell>
          <cell r="D672" t="str">
            <v>Ծրագրային փաթեթների օգտագործման լիցենզիաներ</v>
          </cell>
          <cell r="F672" t="str">
            <v>համաձայն տեխնիկական առաջադրանքի</v>
          </cell>
          <cell r="G672" t="str">
            <v>պայմանական միավոր</v>
          </cell>
          <cell r="H672">
            <v>1</v>
          </cell>
          <cell r="L672" t="str">
            <v>ԱԲՀ</v>
          </cell>
          <cell r="M672" t="str">
            <v>Х</v>
          </cell>
          <cell r="N672" t="str">
            <v>Սեպտեմբեր 2018</v>
          </cell>
          <cell r="O672" t="str">
            <v>Սեպտեմբեր 2018</v>
          </cell>
          <cell r="P672" t="str">
            <v>Սեպտեմբեր 2021</v>
          </cell>
          <cell r="Q672">
            <v>81350.828333333324</v>
          </cell>
        </row>
        <row r="673">
          <cell r="A673">
            <v>56</v>
          </cell>
          <cell r="B673">
            <v>1</v>
          </cell>
          <cell r="D673" t="str">
            <v>Շինուհայր 2 ենթակայանի կառուցում</v>
          </cell>
          <cell r="F673" t="str">
            <v>համաձայն տեխնիկական առաջադրանքի</v>
          </cell>
          <cell r="G673" t="str">
            <v>պայմանական միավոր</v>
          </cell>
          <cell r="H673">
            <v>1</v>
          </cell>
          <cell r="L673" t="str">
            <v>ԱԲՀ</v>
          </cell>
          <cell r="M673" t="str">
            <v>Х</v>
          </cell>
          <cell r="N673" t="str">
            <v>Սեպտեմբեր 2018</v>
          </cell>
          <cell r="O673" t="str">
            <v>Սեպտեմբեր 2018</v>
          </cell>
          <cell r="P673" t="str">
            <v>Սեպտեմբեր 2019</v>
          </cell>
          <cell r="Q673">
            <v>265890</v>
          </cell>
        </row>
        <row r="674">
          <cell r="A674">
            <v>57</v>
          </cell>
          <cell r="B674">
            <v>1</v>
          </cell>
          <cell r="D674" t="str">
            <v xml:space="preserve">110/35/10կՎ ՙՍոթք-5՚ ենթակայանի վերակառուցման աշխատանքների կատարման </v>
          </cell>
          <cell r="F674" t="str">
            <v>համաձայն տեխնիկական առաջադրանքի</v>
          </cell>
          <cell r="G674" t="str">
            <v>պայմանական միավոր</v>
          </cell>
          <cell r="H674">
            <v>1</v>
          </cell>
          <cell r="L674" t="str">
            <v>ԱԲՀ</v>
          </cell>
          <cell r="M674" t="str">
            <v>Х</v>
          </cell>
          <cell r="N674" t="str">
            <v>Դեկտեմբեր 2018</v>
          </cell>
          <cell r="O674" t="str">
            <v>Դեկտեմբեր 2018</v>
          </cell>
          <cell r="P674" t="str">
            <v>Հունիս 2018</v>
          </cell>
          <cell r="Q674">
            <v>518942.755</v>
          </cell>
        </row>
        <row r="675">
          <cell r="A675">
            <v>58</v>
          </cell>
          <cell r="B675">
            <v>1</v>
          </cell>
          <cell r="D675" t="str">
            <v>ք. Երևանում "ԷՀՀԱՀ ներդրում" հատուկ նախագծի իրականացում</v>
          </cell>
          <cell r="F675" t="str">
            <v>համաձայն տեխնիկական առաջադրանքի</v>
          </cell>
          <cell r="G675" t="str">
            <v>պայմանական միավոր</v>
          </cell>
          <cell r="H675">
            <v>1</v>
          </cell>
          <cell r="L675" t="str">
            <v>ԱԲՀ</v>
          </cell>
          <cell r="M675" t="str">
            <v>Х</v>
          </cell>
          <cell r="N675" t="str">
            <v>Ապրիլ 2018</v>
          </cell>
          <cell r="O675" t="str">
            <v>Մայիս 2018</v>
          </cell>
          <cell r="P675" t="str">
            <v>Դեկտեմբեր 2026</v>
          </cell>
          <cell r="Q675">
            <v>14609187.4</v>
          </cell>
        </row>
        <row r="676">
          <cell r="A676">
            <v>59</v>
          </cell>
          <cell r="B676">
            <v>1</v>
          </cell>
          <cell r="D676" t="str">
            <v>Կապի ծառայություններ</v>
          </cell>
          <cell r="F676" t="str">
            <v>համաձայն տեխնիկական առաջադրանքի</v>
          </cell>
          <cell r="G676" t="str">
            <v>պայմանական միավոր</v>
          </cell>
          <cell r="H676">
            <v>1</v>
          </cell>
          <cell r="L676" t="str">
            <v>ԳԸՇ</v>
          </cell>
          <cell r="M676" t="str">
            <v>Х</v>
          </cell>
          <cell r="N676" t="str">
            <v>Հունիս 2012</v>
          </cell>
          <cell r="O676" t="str">
            <v>Հունիս 2012</v>
          </cell>
          <cell r="P676" t="str">
            <v>Դեկտեմբեր 2019</v>
          </cell>
          <cell r="Q676">
            <v>228481.3</v>
          </cell>
        </row>
        <row r="681">
          <cell r="A681">
            <v>60</v>
          </cell>
          <cell r="B681">
            <v>1</v>
          </cell>
          <cell r="D681" t="str">
            <v xml:space="preserve">Նախագծողի ծառայություններ </v>
          </cell>
          <cell r="F681" t="str">
            <v>համաձայն տեխնիկական առաջադրանքի</v>
          </cell>
          <cell r="G681" t="str">
            <v>պայմանական միավոր</v>
          </cell>
          <cell r="H681">
            <v>1</v>
          </cell>
          <cell r="L681" t="str">
            <v>ԳԸՇ</v>
          </cell>
          <cell r="M681" t="str">
            <v>Х</v>
          </cell>
          <cell r="N681" t="str">
            <v>Մայիս 2015</v>
          </cell>
          <cell r="O681" t="str">
            <v>Դեկտեմբեր 2017</v>
          </cell>
          <cell r="P681" t="str">
            <v>Մայիս 2020</v>
          </cell>
          <cell r="Q681">
            <v>231611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52F6A-9532-4119-A664-B835DB0D022D}">
  <sheetPr>
    <tabColor theme="0"/>
  </sheetPr>
  <dimension ref="A1:CJI89"/>
  <sheetViews>
    <sheetView tabSelected="1" showWhiteSpace="0" topLeftCell="A22" zoomScale="70" zoomScaleNormal="70" zoomScaleSheetLayoutView="70" zoomScalePageLayoutView="60" workbookViewId="0">
      <selection activeCell="A4" sqref="A4:M4"/>
    </sheetView>
  </sheetViews>
  <sheetFormatPr defaultColWidth="7.140625" defaultRowHeight="20.25" x14ac:dyDescent="0.3"/>
  <cols>
    <col min="1" max="1" width="8.7109375" style="5" customWidth="1"/>
    <col min="2" max="2" width="7.7109375" style="5" customWidth="1"/>
    <col min="3" max="3" width="78.140625" style="5" customWidth="1"/>
    <col min="4" max="4" width="23.28515625" style="55" customWidth="1"/>
    <col min="5" max="5" width="21.7109375" style="56" customWidth="1"/>
    <col min="6" max="6" width="22.7109375" style="57" customWidth="1"/>
    <col min="7" max="7" width="20.140625" style="5" customWidth="1"/>
    <col min="8" max="8" width="21.140625" style="5" customWidth="1"/>
    <col min="9" max="9" width="16" style="5" customWidth="1"/>
    <col min="10" max="10" width="19.5703125" style="5" customWidth="1"/>
    <col min="11" max="11" width="21.140625" style="5" customWidth="1"/>
    <col min="12" max="12" width="28" style="59" customWidth="1"/>
    <col min="13" max="13" width="14" style="5" customWidth="1"/>
    <col min="14" max="14" width="23.28515625" style="8" customWidth="1"/>
    <col min="15" max="15" width="25.28515625" style="8" customWidth="1"/>
    <col min="16" max="16" width="25.42578125" style="8" customWidth="1"/>
    <col min="17" max="20" width="7.140625" style="8" customWidth="1"/>
    <col min="21" max="80" width="7.140625" style="8"/>
    <col min="81" max="16384" width="7.140625" style="5"/>
  </cols>
  <sheetData>
    <row r="1" spans="1:2297" x14ac:dyDescent="0.3">
      <c r="A1" s="1"/>
      <c r="B1" s="1"/>
      <c r="C1" s="1"/>
      <c r="D1" s="2"/>
      <c r="E1" s="3"/>
      <c r="F1" s="4"/>
      <c r="G1" s="1"/>
      <c r="I1" s="6"/>
      <c r="J1" s="6"/>
      <c r="K1" s="7" t="s">
        <v>0</v>
      </c>
      <c r="L1" s="7"/>
      <c r="M1" s="7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</row>
    <row r="2" spans="1:2297" ht="62.25" customHeight="1" x14ac:dyDescent="0.3">
      <c r="A2" s="1"/>
      <c r="B2" s="1"/>
      <c r="C2" s="1"/>
      <c r="D2" s="2"/>
      <c r="E2" s="3"/>
      <c r="F2" s="4"/>
      <c r="G2" s="1"/>
      <c r="I2" s="1"/>
      <c r="J2" s="1"/>
      <c r="K2" s="9" t="s">
        <v>1</v>
      </c>
      <c r="L2" s="9"/>
      <c r="M2" s="9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</row>
    <row r="3" spans="1:2297" ht="78.75" customHeight="1" x14ac:dyDescent="0.3">
      <c r="A3" s="1"/>
      <c r="B3" s="1"/>
      <c r="C3" s="1"/>
      <c r="D3" s="2"/>
      <c r="E3" s="3"/>
      <c r="F3" s="4"/>
      <c r="G3" s="1"/>
      <c r="I3" s="1"/>
      <c r="J3" s="1"/>
      <c r="K3" s="9" t="s">
        <v>2</v>
      </c>
      <c r="L3" s="9"/>
      <c r="M3" s="9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</row>
    <row r="4" spans="1:2297" ht="70.5" customHeight="1" x14ac:dyDescent="0.3">
      <c r="A4" s="10" t="str">
        <f>'[1]План 2019 с разбивкой от 16.08'!A4:R4</f>
        <v>«Հայաստանի էլեկտրական ցանցեր» փակ բաժնետիրական ընկերության 
2019 թվականի գնումների պլանի 4-րդ լրամշակում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</row>
    <row r="5" spans="1:2297" s="16" customFormat="1" ht="294.75" customHeight="1" x14ac:dyDescent="0.3">
      <c r="A5" s="11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4" t="s">
        <v>14</v>
      </c>
      <c r="M5" s="11" t="s">
        <v>15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</row>
    <row r="6" spans="1:2297" x14ac:dyDescent="0.3">
      <c r="A6" s="17">
        <v>1</v>
      </c>
      <c r="B6" s="18">
        <v>2</v>
      </c>
      <c r="C6" s="18">
        <v>3</v>
      </c>
      <c r="D6" s="19">
        <v>4</v>
      </c>
      <c r="E6" s="20">
        <v>5</v>
      </c>
      <c r="F6" s="21">
        <v>6</v>
      </c>
      <c r="G6" s="17">
        <v>7</v>
      </c>
      <c r="H6" s="17">
        <v>8</v>
      </c>
      <c r="I6" s="17">
        <v>9</v>
      </c>
      <c r="J6" s="18">
        <v>10</v>
      </c>
      <c r="K6" s="17">
        <v>11</v>
      </c>
      <c r="L6" s="22">
        <v>12</v>
      </c>
      <c r="M6" s="17">
        <v>13</v>
      </c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</row>
    <row r="7" spans="1:2297" s="8" customFormat="1" ht="40.5" x14ac:dyDescent="0.3">
      <c r="A7" s="23">
        <f>'[1]План 2019 с разбивкой от 16.08'!A8</f>
        <v>1</v>
      </c>
      <c r="B7" s="23">
        <f>'[1]План 2019 с разбивкой от 16.08'!B8</f>
        <v>1</v>
      </c>
      <c r="C7" s="23" t="str">
        <f>'[1]План 2019 с разбивкой от 16.08'!D8</f>
        <v>Մեկուսացված հաղորդալար ՍԻՊ</v>
      </c>
      <c r="D7" s="24" t="str">
        <f>'[1]План 2019 с разбивкой от 16.08'!F8</f>
        <v>համաձայն տեխնիկական առաջադրանքի</v>
      </c>
      <c r="E7" s="25" t="str">
        <f>'[1]План 2019 с разбивкой от 16.08'!G8</f>
        <v>մ</v>
      </c>
      <c r="F7" s="26">
        <f>'[1]План 2019 с разбивкой от 16.08'!H8</f>
        <v>2134000</v>
      </c>
      <c r="G7" s="23" t="str">
        <f>'[1]План 2019 с разбивкой от 16.08'!L8</f>
        <v>ԱԲՀ</v>
      </c>
      <c r="H7" s="23" t="str">
        <f>'[1]План 2019 с разбивкой от 16.08'!M8</f>
        <v>Հունվար 2019</v>
      </c>
      <c r="I7" s="23" t="str">
        <f>'[1]План 2019 с разбивкой от 16.08'!N8</f>
        <v>Փետրվար 2019</v>
      </c>
      <c r="J7" s="23" t="str">
        <f>'[1]План 2019 с разбивкой от 16.08'!O8</f>
        <v>Մարտ 2019</v>
      </c>
      <c r="K7" s="23" t="str">
        <f>'[1]План 2019 с разбивкой от 16.08'!P8</f>
        <v>Հունիս 2019</v>
      </c>
      <c r="L7" s="27">
        <f>'[1]План 2019 с разбивкой от 16.08'!Q8</f>
        <v>1532230</v>
      </c>
      <c r="M7" s="23" t="str">
        <f>'[1]План 2019 с разбивкой от 16.08'!R8</f>
        <v>կ. 40</v>
      </c>
      <c r="N7" s="28"/>
    </row>
    <row r="8" spans="1:2297" s="8" customFormat="1" ht="40.5" x14ac:dyDescent="0.3">
      <c r="A8" s="23">
        <f>'[1]План 2019 с разбивкой от 16.08'!A21</f>
        <v>2</v>
      </c>
      <c r="B8" s="23">
        <f>'[1]План 2019 с разбивкой от 16.08'!B21</f>
        <v>1</v>
      </c>
      <c r="C8" s="23" t="str">
        <f>'[1]План 2019 с разбивкой от 16.08'!D21</f>
        <v>ԻՄՀ ամրան</v>
      </c>
      <c r="D8" s="24" t="str">
        <f>'[1]План 2019 с разбивкой от 16.08'!F21</f>
        <v>համաձայն տեխնիկական առաջադրանքի</v>
      </c>
      <c r="E8" s="25" t="str">
        <f>'[1]План 2019 с разбивкой от 16.08'!G21</f>
        <v>պամանական միավոր</v>
      </c>
      <c r="F8" s="26">
        <f>'[1]План 2019 с разбивкой от 16.08'!H21</f>
        <v>1</v>
      </c>
      <c r="G8" s="23" t="str">
        <f>'[1]План 2019 с разбивкой от 16.08'!L21</f>
        <v>ԱԲՀ</v>
      </c>
      <c r="H8" s="23" t="str">
        <f>'[1]План 2019 с разбивкой от 16.08'!M21</f>
        <v>Մարտ 2019</v>
      </c>
      <c r="I8" s="23" t="str">
        <f>'[1]План 2019 с разбивкой от 16.08'!N21</f>
        <v>Մարտ 2019</v>
      </c>
      <c r="J8" s="23" t="str">
        <f>'[1]План 2019 с разбивкой от 16.08'!O21</f>
        <v>Ապրիլ 2019</v>
      </c>
      <c r="K8" s="23" t="str">
        <f>'[1]План 2019 с разбивкой от 16.08'!P21</f>
        <v>Մայիս 2019</v>
      </c>
      <c r="L8" s="27">
        <f>'[1]План 2019 с разбивкой от 16.08'!Q21</f>
        <v>90965</v>
      </c>
      <c r="M8" s="23" t="str">
        <f>'[1]План 2019 с разбивкой от 16.08'!R21</f>
        <v>կ. 40</v>
      </c>
      <c r="N8" s="28"/>
    </row>
    <row r="9" spans="1:2297" s="8" customFormat="1" ht="40.5" x14ac:dyDescent="0.3">
      <c r="A9" s="23">
        <f>'[1]План 2019 с разбивкой от 16.08'!A35</f>
        <v>3</v>
      </c>
      <c r="B9" s="23">
        <f>'[1]План 2019 с разбивкой от 16.08'!B35</f>
        <v>1</v>
      </c>
      <c r="C9" s="23" t="str">
        <f>'[1]План 2019 с разбивкой от 16.08'!D35</f>
        <v>1 կՎ ուժային մալուխ ԱՎՎԳ</v>
      </c>
      <c r="D9" s="24" t="str">
        <f>'[1]План 2019 с разбивкой от 16.08'!F35</f>
        <v>համաձայն տեխնիկական առաջադրանքի</v>
      </c>
      <c r="E9" s="25" t="str">
        <f>'[1]План 2019 с разбивкой от 16.08'!G35</f>
        <v>մ</v>
      </c>
      <c r="F9" s="26">
        <f>'[1]План 2019 с разбивкой от 16.08'!H35</f>
        <v>319000</v>
      </c>
      <c r="G9" s="23" t="str">
        <f>'[1]План 2019 с разбивкой от 16.08'!L35</f>
        <v>ԱԲՀ</v>
      </c>
      <c r="H9" s="23" t="str">
        <f>'[1]План 2019 с разбивкой от 16.08'!M35</f>
        <v>Փետրվար 2019</v>
      </c>
      <c r="I9" s="23" t="str">
        <f>'[1]План 2019 с разбивкой от 16.08'!N35</f>
        <v>Փետրվար 2019</v>
      </c>
      <c r="J9" s="23" t="str">
        <f>'[1]План 2019 с разбивкой от 16.08'!O35</f>
        <v>Ապրիլ 2019</v>
      </c>
      <c r="K9" s="23" t="str">
        <f>'[1]План 2019 с разбивкой от 16.08'!P35</f>
        <v>Հունիս 2019</v>
      </c>
      <c r="L9" s="27">
        <f>'[1]План 2019 с разбивкой от 16.08'!Q35</f>
        <v>348266</v>
      </c>
      <c r="M9" s="23" t="str">
        <f>'[1]План 2019 с разбивкой от 16.08'!R35</f>
        <v>կ. 40</v>
      </c>
    </row>
    <row r="10" spans="1:2297" s="8" customFormat="1" ht="40.5" x14ac:dyDescent="0.3">
      <c r="A10" s="23">
        <f>'[1]План 2019 с разбивкой от 16.08'!A50</f>
        <v>3</v>
      </c>
      <c r="B10" s="23">
        <f>'[1]План 2019 с разбивкой от 16.08'!B50</f>
        <v>2</v>
      </c>
      <c r="C10" s="23" t="str">
        <f>'[1]План 2019 с разбивкой от 16.08'!D50</f>
        <v>Վերահսկիչ մալուխ ԿՎՎԳ</v>
      </c>
      <c r="D10" s="24" t="str">
        <f>'[1]План 2019 с разбивкой от 16.08'!F50</f>
        <v>համաձայն տեխնիկական առաջադրանքի</v>
      </c>
      <c r="E10" s="25" t="str">
        <f>'[1]План 2019 с разбивкой от 16.08'!G50</f>
        <v>մ</v>
      </c>
      <c r="F10" s="26">
        <f>'[1]План 2019 с разбивкой от 16.08'!H50</f>
        <v>13000</v>
      </c>
      <c r="G10" s="23" t="str">
        <f>'[1]План 2019 с разбивкой от 16.08'!L50</f>
        <v>ԱԲՀ</v>
      </c>
      <c r="H10" s="23" t="str">
        <f>'[1]План 2019 с разбивкой от 16.08'!M50</f>
        <v>Փետրվար 2019</v>
      </c>
      <c r="I10" s="23" t="str">
        <f>'[1]План 2019 с разбивкой от 16.08'!N50</f>
        <v>Փետրվար 2019</v>
      </c>
      <c r="J10" s="23" t="str">
        <f>'[1]План 2019 с разбивкой от 16.08'!O50</f>
        <v>Ապրիլ 2019</v>
      </c>
      <c r="K10" s="23" t="str">
        <f>'[1]План 2019 с разбивкой от 16.08'!P50</f>
        <v>Հունիս 2019</v>
      </c>
      <c r="L10" s="27">
        <f>'[1]План 2019 с разбивкой от 16.08'!Q50</f>
        <v>12280.2086</v>
      </c>
      <c r="M10" s="23" t="str">
        <f>'[1]План 2019 с разбивкой от 16.08'!R50</f>
        <v>կ. 40</v>
      </c>
      <c r="N10" s="28"/>
    </row>
    <row r="11" spans="1:2297" s="8" customFormat="1" ht="40.5" x14ac:dyDescent="0.3">
      <c r="A11" s="23">
        <f>'[1]План 2019 с разбивкой от 16.08'!A59</f>
        <v>3</v>
      </c>
      <c r="B11" s="23">
        <f>'[1]План 2019 с разбивкой от 16.08'!B59</f>
        <v>3</v>
      </c>
      <c r="C11" s="23" t="str">
        <f>'[1]План 2019 с разбивкой от 16.08'!D59</f>
        <v>Ա, ԱՍ Մերկ հաղորդալարեր</v>
      </c>
      <c r="D11" s="24" t="str">
        <f>'[1]План 2019 с разбивкой от 16.08'!F59</f>
        <v>համաձայն տեխնիկական առաջադրանքի</v>
      </c>
      <c r="E11" s="25" t="str">
        <f>'[1]План 2019 с разбивкой от 16.08'!G59</f>
        <v>մ</v>
      </c>
      <c r="F11" s="26">
        <f>'[1]План 2019 с разбивкой от 16.08'!H59</f>
        <v>441000</v>
      </c>
      <c r="G11" s="23" t="str">
        <f>'[1]План 2019 с разбивкой от 16.08'!L59</f>
        <v>ԱԲՀ</v>
      </c>
      <c r="H11" s="23" t="str">
        <f>'[1]План 2019 с разбивкой от 16.08'!M59</f>
        <v>Փետրվար 2019</v>
      </c>
      <c r="I11" s="23" t="str">
        <f>'[1]План 2019 с разбивкой от 16.08'!N59</f>
        <v>Փետրվար 2019</v>
      </c>
      <c r="J11" s="23" t="str">
        <f>'[1]План 2019 с разбивкой от 16.08'!O59</f>
        <v>Ապրիլ 2019</v>
      </c>
      <c r="K11" s="23" t="str">
        <f>'[1]План 2019 с разбивкой от 16.08'!P59</f>
        <v>Հունիս 2019</v>
      </c>
      <c r="L11" s="27">
        <f>'[1]План 2019 с разбивкой от 16.08'!Q59</f>
        <v>96112</v>
      </c>
      <c r="M11" s="23" t="str">
        <f>'[1]План 2019 с разбивкой от 16.08'!R59</f>
        <v>կ. 40</v>
      </c>
    </row>
    <row r="12" spans="1:2297" s="8" customFormat="1" ht="40.5" x14ac:dyDescent="0.3">
      <c r="A12" s="23">
        <f>'[1]План 2019 с разбивкой от 16.08'!A66</f>
        <v>3</v>
      </c>
      <c r="B12" s="23">
        <f>'[1]План 2019 с разбивкой от 16.08'!B66</f>
        <v>4</v>
      </c>
      <c r="C12" s="23" t="str">
        <f>'[1]План 2019 с разбивкой от 16.08'!D66</f>
        <v>Մեկուսացված հաղորդալար ԱՊՎ և ՊՎ</v>
      </c>
      <c r="D12" s="24" t="str">
        <f>'[1]План 2019 с разбивкой от 16.08'!F66</f>
        <v>համաձայն տեխնիկական առաջադրանքի</v>
      </c>
      <c r="E12" s="25" t="str">
        <f>'[1]План 2019 с разбивкой от 16.08'!G66</f>
        <v>մ</v>
      </c>
      <c r="F12" s="26">
        <f>'[1]План 2019 с разбивкой от 16.08'!H66</f>
        <v>1110000</v>
      </c>
      <c r="G12" s="23" t="str">
        <f>'[1]План 2019 с разбивкой от 16.08'!L66</f>
        <v>ԱԲՀ</v>
      </c>
      <c r="H12" s="23" t="str">
        <f>'[1]План 2019 с разбивкой от 16.08'!M66</f>
        <v>Փետրվար 2019</v>
      </c>
      <c r="I12" s="23" t="str">
        <f>'[1]План 2019 с разбивкой от 16.08'!N66</f>
        <v>Փետրվար 2019</v>
      </c>
      <c r="J12" s="23" t="str">
        <f>'[1]План 2019 с разбивкой от 16.08'!O66</f>
        <v>Ապրիլ 2019</v>
      </c>
      <c r="K12" s="23" t="str">
        <f>'[1]План 2019 с разбивкой от 16.08'!P66</f>
        <v>Հունիս 2019</v>
      </c>
      <c r="L12" s="27">
        <f>'[1]План 2019 с разбивкой от 16.08'!Q66</f>
        <v>97462</v>
      </c>
      <c r="M12" s="23" t="str">
        <f>'[1]План 2019 с разбивкой от 16.08'!R66</f>
        <v>կ. 40</v>
      </c>
    </row>
    <row r="13" spans="1:2297" s="8" customFormat="1" ht="40.5" x14ac:dyDescent="0.3">
      <c r="A13" s="23">
        <f>'[1]План 2019 с разбивкой от 16.08'!A73</f>
        <v>3</v>
      </c>
      <c r="B13" s="23">
        <f>'[1]План 2019 с разбивкой от 16.08'!B73</f>
        <v>5</v>
      </c>
      <c r="C13" s="23" t="str">
        <f>'[1]План 2019 с разбивкой от 16.08'!D73</f>
        <v>Ուժային մալուխներ ԱՍԲ</v>
      </c>
      <c r="D13" s="24" t="str">
        <f>'[1]План 2019 с разбивкой от 16.08'!F73</f>
        <v>համաձայն տեխնիկական առաջադրանքի</v>
      </c>
      <c r="E13" s="25" t="str">
        <f>'[1]План 2019 с разбивкой от 16.08'!G73</f>
        <v>մ</v>
      </c>
      <c r="F13" s="26">
        <f>'[1]План 2019 с разбивкой от 16.08'!H73</f>
        <v>14500</v>
      </c>
      <c r="G13" s="23" t="str">
        <f>'[1]План 2019 с разбивкой от 16.08'!L73</f>
        <v>ԱԲՀ</v>
      </c>
      <c r="H13" s="23" t="str">
        <f>'[1]План 2019 с разбивкой от 16.08'!M73</f>
        <v>Փետրվար 2019</v>
      </c>
      <c r="I13" s="23" t="str">
        <f>'[1]План 2019 с разбивкой от 16.08'!N73</f>
        <v>Փետրվար 2019</v>
      </c>
      <c r="J13" s="23" t="str">
        <f>'[1]План 2019 с разбивкой от 16.08'!O73</f>
        <v>Ապրիլ 2019</v>
      </c>
      <c r="K13" s="23" t="str">
        <f>'[1]План 2019 с разбивкой от 16.08'!P73</f>
        <v>Մայիս 2019</v>
      </c>
      <c r="L13" s="27">
        <f>'[1]План 2019 с разбивкой от 16.08'!Q73</f>
        <v>74691.5</v>
      </c>
      <c r="M13" s="23" t="str">
        <f>'[1]План 2019 с разбивкой от 16.08'!R73</f>
        <v>կ. 40</v>
      </c>
    </row>
    <row r="14" spans="1:2297" s="8" customFormat="1" ht="40.5" x14ac:dyDescent="0.3">
      <c r="A14" s="23">
        <f>'[1]План 2019 с разбивкой от 16.08'!A77</f>
        <v>3</v>
      </c>
      <c r="B14" s="23">
        <f>'[1]План 2019 с разбивкой от 16.08'!B77</f>
        <v>6</v>
      </c>
      <c r="C14" s="23" t="str">
        <f>'[1]План 2019 с разбивкой от 16.08'!D77</f>
        <v>Ուժային մալուխներ  (ԱՊվՊգ)</v>
      </c>
      <c r="D14" s="24" t="str">
        <f>'[1]План 2019 с разбивкой от 16.08'!F77</f>
        <v>համաձայն տեխնիկական առաջադրանքի</v>
      </c>
      <c r="E14" s="25" t="str">
        <f>'[1]План 2019 с разбивкой от 16.08'!G77</f>
        <v>մ</v>
      </c>
      <c r="F14" s="26">
        <f>'[1]План 2019 с разбивкой от 16.08'!H77</f>
        <v>52000</v>
      </c>
      <c r="G14" s="23" t="str">
        <f>'[1]План 2019 с разбивкой от 16.08'!L77</f>
        <v>ԱԲՀ</v>
      </c>
      <c r="H14" s="23" t="str">
        <f>'[1]План 2019 с разбивкой от 16.08'!M77</f>
        <v>Փետրվար 2019</v>
      </c>
      <c r="I14" s="23" t="str">
        <f>'[1]План 2019 с разбивкой от 16.08'!N77</f>
        <v>Փետրվար 2019</v>
      </c>
      <c r="J14" s="23" t="str">
        <f>'[1]План 2019 с разбивкой от 16.08'!O77</f>
        <v>Ապրիլ 2019</v>
      </c>
      <c r="K14" s="23" t="str">
        <f>'[1]План 2019 с разбивкой от 16.08'!P77</f>
        <v>Մայիս 2019</v>
      </c>
      <c r="L14" s="27">
        <f>'[1]План 2019 с разбивкой от 16.08'!Q77</f>
        <v>392393</v>
      </c>
      <c r="M14" s="23" t="str">
        <f>'[1]План 2019 с разбивкой от 16.08'!R77</f>
        <v>կ. 40</v>
      </c>
    </row>
    <row r="15" spans="1:2297" s="8" customFormat="1" ht="40.5" x14ac:dyDescent="0.3">
      <c r="A15" s="23">
        <f>'[1]План 2019 с разбивкой от 16.08'!A84</f>
        <v>4</v>
      </c>
      <c r="B15" s="23">
        <f>'[1]План 2019 с разбивкой от 16.08'!B84</f>
        <v>1</v>
      </c>
      <c r="C15" s="23" t="str">
        <f>'[1]План 2019 с разбивкой от 16.08'!D84</f>
        <v>Երկաթբետոնյա հենասյուն, լայնակ և դրոց</v>
      </c>
      <c r="D15" s="24" t="str">
        <f>'[1]План 2019 с разбивкой от 16.08'!F84</f>
        <v>համաձայն տեխնիկական առաջադրանքի</v>
      </c>
      <c r="E15" s="25" t="str">
        <f>'[1]План 2019 с разбивкой от 16.08'!G84</f>
        <v>հատ</v>
      </c>
      <c r="F15" s="26">
        <f>'[1]План 2019 с разбивкой от 16.08'!H84</f>
        <v>16665</v>
      </c>
      <c r="G15" s="23" t="str">
        <f>'[1]План 2019 с разбивкой от 16.08'!L84</f>
        <v>ԱԲՀ</v>
      </c>
      <c r="H15" s="23" t="str">
        <f>'[1]План 2019 с разбивкой от 16.08'!M84</f>
        <v>Փետրվար 2019</v>
      </c>
      <c r="I15" s="23" t="str">
        <f>'[1]План 2019 с разбивкой от 16.08'!N84</f>
        <v>Փետրվար 2019</v>
      </c>
      <c r="J15" s="23" t="str">
        <f>'[1]План 2019 с разбивкой от 16.08'!O84</f>
        <v>Մարտ 2019</v>
      </c>
      <c r="K15" s="23" t="str">
        <f>'[1]План 2019 с разбивкой от 16.08'!P84</f>
        <v>Դեկտեմբեր 2019</v>
      </c>
      <c r="L15" s="27">
        <f>'[1]План 2019 с разбивкой от 16.08'!Q84</f>
        <v>1048907.1927199999</v>
      </c>
      <c r="M15" s="23" t="str">
        <f>'[1]План 2019 с разбивкой от 16.08'!R84</f>
        <v>կ. 40</v>
      </c>
    </row>
    <row r="16" spans="1:2297" s="8" customFormat="1" ht="40.5" x14ac:dyDescent="0.3">
      <c r="A16" s="23">
        <f>'[1]План 2019 с разбивкой от 16.08'!A107</f>
        <v>4</v>
      </c>
      <c r="B16" s="23">
        <f>'[1]План 2019 с разбивкой от 16.08'!B107</f>
        <v>2</v>
      </c>
      <c r="C16" s="23" t="str">
        <f>'[1]План 2019 с разбивкой от 16.08'!D107</f>
        <v>Երկաթբետոնյա հենասյուն</v>
      </c>
      <c r="D16" s="24" t="str">
        <f>'[1]План 2019 с разбивкой от 16.08'!F107</f>
        <v>համաձայն տեխնիկական առաջադրանքի</v>
      </c>
      <c r="E16" s="25" t="str">
        <f>'[1]План 2019 с разбивкой от 16.08'!G107</f>
        <v>հատ</v>
      </c>
      <c r="F16" s="26">
        <f>'[1]План 2019 с разбивкой от 16.08'!H107</f>
        <v>2870</v>
      </c>
      <c r="G16" s="23" t="str">
        <f>'[1]План 2019 с разбивкой от 16.08'!L107</f>
        <v>ԱԲՀ</v>
      </c>
      <c r="H16" s="23" t="str">
        <f>'[1]План 2019 с разбивкой от 16.08'!M107</f>
        <v>Փետրվար 2019</v>
      </c>
      <c r="I16" s="23" t="str">
        <f>'[1]План 2019 с разбивкой от 16.08'!N107</f>
        <v>Փետրվար 2019</v>
      </c>
      <c r="J16" s="23" t="str">
        <f>'[1]План 2019 с разбивкой от 16.08'!O107</f>
        <v>Մարտ 2019</v>
      </c>
      <c r="K16" s="23" t="str">
        <f>'[1]План 2019 с разбивкой от 16.08'!P107</f>
        <v>Դեկտեմբեր 2019</v>
      </c>
      <c r="L16" s="27">
        <f>'[1]План 2019 с разбивкой от 16.08'!Q107</f>
        <v>235040</v>
      </c>
      <c r="M16" s="23" t="str">
        <f>'[1]План 2019 с разбивкой от 16.08'!R107</f>
        <v>կ. 40</v>
      </c>
    </row>
    <row r="17" spans="1:13" s="8" customFormat="1" ht="40.5" x14ac:dyDescent="0.3">
      <c r="A17" s="23">
        <f>'[1]План 2019 с разбивкой от 16.08'!A110</f>
        <v>5</v>
      </c>
      <c r="B17" s="23">
        <f>'[1]План 2019 с разбивкой от 16.08'!B110</f>
        <v>1</v>
      </c>
      <c r="C17" s="23" t="str">
        <f>'[1]План 2019 с разбивкой от 16.08'!D110</f>
        <v>Ռեակտիվ էներգիայի կոմպենսատորներ</v>
      </c>
      <c r="D17" s="24" t="str">
        <f>'[1]План 2019 с разбивкой от 16.08'!F110</f>
        <v>համաձայն տեխնիկական առաջադրանքի</v>
      </c>
      <c r="E17" s="25" t="str">
        <f>'[1]План 2019 с разбивкой от 16.08'!G110</f>
        <v>պամանական միավոր</v>
      </c>
      <c r="F17" s="26">
        <f>'[1]План 2019 с разбивкой от 16.08'!H110</f>
        <v>1</v>
      </c>
      <c r="G17" s="23" t="str">
        <f>'[1]План 2019 с разбивкой от 16.08'!L110</f>
        <v>ԱԲՀ</v>
      </c>
      <c r="H17" s="23" t="str">
        <f>'[1]План 2019 с разбивкой от 16.08'!M110</f>
        <v>Հունվար 2019</v>
      </c>
      <c r="I17" s="23" t="str">
        <f>'[1]План 2019 с разбивкой от 16.08'!N110</f>
        <v>Փետրվար 2019</v>
      </c>
      <c r="J17" s="23" t="str">
        <f>'[1]План 2019 с разбивкой от 16.08'!O110</f>
        <v>Մարտ 2019</v>
      </c>
      <c r="K17" s="23" t="str">
        <f>'[1]План 2019 с разбивкой от 16.08'!P110</f>
        <v>Ապրիլ 2019</v>
      </c>
      <c r="L17" s="27">
        <f>'[1]План 2019 с разбивкой от 16.08'!Q110</f>
        <v>150000</v>
      </c>
      <c r="M17" s="23" t="str">
        <f>'[1]План 2019 с разбивкой от 16.08'!R110</f>
        <v>կ. 40</v>
      </c>
    </row>
    <row r="18" spans="1:13" s="8" customFormat="1" ht="55.5" customHeight="1" x14ac:dyDescent="0.3">
      <c r="A18" s="23">
        <f>'[1]План 2019 с разбивкой от 16.08'!A111</f>
        <v>6</v>
      </c>
      <c r="B18" s="23">
        <f>'[1]План 2019 с разбивкой от 16.08'!B111</f>
        <v>1</v>
      </c>
      <c r="C18" s="23" t="str">
        <f>'[1]План 2019 с разбивкой от 16.08'!D111</f>
        <v>Թուղթ</v>
      </c>
      <c r="D18" s="24" t="str">
        <f>'[1]План 2019 с разбивкой от 16.08'!F111</f>
        <v>համաձայն տեխնիկական առաջադրանքի</v>
      </c>
      <c r="E18" s="25" t="str">
        <f>'[1]План 2019 с разбивкой от 16.08'!G111</f>
        <v>պամանական միավոր</v>
      </c>
      <c r="F18" s="26">
        <f>'[1]План 2019 с разбивкой от 16.08'!H111</f>
        <v>1</v>
      </c>
      <c r="G18" s="23" t="str">
        <f>'[1]План 2019 с разбивкой от 16.08'!L111</f>
        <v>ԱԲՀ</v>
      </c>
      <c r="H18" s="23" t="str">
        <f>'[1]План 2019 с разбивкой от 16.08'!M111</f>
        <v>Օգոստոս 2019</v>
      </c>
      <c r="I18" s="23" t="str">
        <f>'[1]План 2019 с разбивкой от 16.08'!N111</f>
        <v>Օգոստոս 2019</v>
      </c>
      <c r="J18" s="23" t="str">
        <f>'[1]План 2019 с разбивкой от 16.08'!O111</f>
        <v>Սեպտեմբեր 2019</v>
      </c>
      <c r="K18" s="23" t="str">
        <f>'[1]План 2019 с разбивкой от 16.08'!P111</f>
        <v>Սեպտեմբեր 2020</v>
      </c>
      <c r="L18" s="27">
        <f>'[1]План 2019 с разбивкой от 16.08'!Q111</f>
        <v>30000</v>
      </c>
      <c r="M18" s="23" t="s">
        <v>16</v>
      </c>
    </row>
    <row r="19" spans="1:13" s="8" customFormat="1" ht="40.5" x14ac:dyDescent="0.3">
      <c r="A19" s="23">
        <f>'[1]План 2019 с разбивкой от 16.08'!A112</f>
        <v>7</v>
      </c>
      <c r="B19" s="23">
        <f>'[1]План 2019 с разбивкой от 16.08'!B112</f>
        <v>1</v>
      </c>
      <c r="C19" s="23" t="str">
        <f>'[1]План 2019 с разбивкой от 16.08'!D112</f>
        <v>Կցորդիչներ ՍՏՊ, ԿՆՏՊ, ԿՎՏՊ</v>
      </c>
      <c r="D19" s="24" t="str">
        <f>'[1]План 2019 с разбивкой от 16.08'!F112</f>
        <v>համաձայն տեխնիկական առաջադրանքի</v>
      </c>
      <c r="E19" s="25" t="str">
        <f>'[1]План 2019 с разбивкой от 16.08'!G112</f>
        <v>հատ</v>
      </c>
      <c r="F19" s="26">
        <f>'[1]План 2019 с разбивкой от 16.08'!H112</f>
        <v>5165</v>
      </c>
      <c r="G19" s="23" t="str">
        <f>'[1]План 2019 с разбивкой от 16.08'!L112</f>
        <v>ԱԲՀ</v>
      </c>
      <c r="H19" s="23" t="str">
        <f>'[1]План 2019 с разбивкой от 16.08'!M112</f>
        <v>Ապրիլ 2019</v>
      </c>
      <c r="I19" s="23" t="str">
        <f>'[1]План 2019 с разбивкой от 16.08'!N112</f>
        <v>Ապրիլ 2019</v>
      </c>
      <c r="J19" s="23" t="str">
        <f>'[1]План 2019 с разбивкой от 16.08'!O112</f>
        <v>Ապրիլ 2019</v>
      </c>
      <c r="K19" s="23" t="str">
        <f>'[1]План 2019 с разбивкой от 16.08'!P112</f>
        <v>Հուլիս 2019</v>
      </c>
      <c r="L19" s="27">
        <f>'[1]План 2019 с разбивкой от 16.08'!Q112</f>
        <v>174200.00499999998</v>
      </c>
      <c r="M19" s="23" t="str">
        <f>'[1]План 2019 с разбивкой от 16.08'!R112</f>
        <v>կ. 40</v>
      </c>
    </row>
    <row r="20" spans="1:13" s="8" customFormat="1" ht="40.5" x14ac:dyDescent="0.3">
      <c r="A20" s="23">
        <f>'[1]План 2019 с разбивкой от 16.08'!A124</f>
        <v>7</v>
      </c>
      <c r="B20" s="23">
        <f>'[1]План 2019 с разбивкой от 16.08'!B124</f>
        <v>2</v>
      </c>
      <c r="C20" s="23" t="str">
        <f>'[1]План 2019 с разбивкой от 16.08'!D124</f>
        <v xml:space="preserve">Բաժանիչ ՌԼՆԴ, ՌՎԶ, ՅաՌՎ, ՌԴԶ </v>
      </c>
      <c r="D20" s="24" t="str">
        <f>'[1]План 2019 с разбивкой от 16.08'!F124</f>
        <v>համաձայն տեխնիկական առաջադրանքի</v>
      </c>
      <c r="E20" s="25" t="str">
        <f>'[1]План 2019 с разбивкой от 16.08'!G124</f>
        <v>հատ</v>
      </c>
      <c r="F20" s="26">
        <f>'[1]План 2019 с разбивкой от 16.08'!H124</f>
        <v>365</v>
      </c>
      <c r="G20" s="23" t="str">
        <f>'[1]План 2019 с разбивкой от 16.08'!L124</f>
        <v>ԱԲՀ</v>
      </c>
      <c r="H20" s="23" t="str">
        <f>'[1]План 2019 с разбивкой от 16.08'!M124</f>
        <v>Ապրիլ 2019</v>
      </c>
      <c r="I20" s="23" t="str">
        <f>'[1]План 2019 с разбивкой от 16.08'!N124</f>
        <v>Ապրիլ 2019</v>
      </c>
      <c r="J20" s="23" t="str">
        <f>'[1]План 2019 с разбивкой от 16.08'!O124</f>
        <v>Ապրիլ 2019</v>
      </c>
      <c r="K20" s="23" t="str">
        <f>'[1]План 2019 с разбивкой от 16.08'!P124</f>
        <v>Հուլիս 2019</v>
      </c>
      <c r="L20" s="27">
        <f>'[1]План 2019 с разбивкой от 16.08'!Q124</f>
        <v>31655</v>
      </c>
      <c r="M20" s="23" t="str">
        <f>'[1]План 2019 с разбивкой от 16.08'!R124</f>
        <v>կ. 40</v>
      </c>
    </row>
    <row r="21" spans="1:13" s="8" customFormat="1" ht="40.5" x14ac:dyDescent="0.3">
      <c r="A21" s="23">
        <f>'[1]План 2019 с разбивкой от 16.08'!A131</f>
        <v>7</v>
      </c>
      <c r="B21" s="23">
        <f>'[1]План 2019 с разбивкой от 16.08'!B131</f>
        <v>3</v>
      </c>
      <c r="C21" s="23" t="str">
        <f>'[1]План 2019 с разбивкой от 16.08'!D131</f>
        <v>Ապահովիչներ ՊՍՆ, ՄՆ, ՊՊՆԻ</v>
      </c>
      <c r="D21" s="24" t="str">
        <f>'[1]План 2019 с разбивкой от 16.08'!F131</f>
        <v>համաձայն տեխնիկական առաջադրանքի</v>
      </c>
      <c r="E21" s="25" t="str">
        <f>'[1]План 2019 с разбивкой от 16.08'!G131</f>
        <v>հատ</v>
      </c>
      <c r="F21" s="26">
        <f>'[1]План 2019 с разбивкой от 16.08'!H131</f>
        <v>3607</v>
      </c>
      <c r="G21" s="23" t="str">
        <f>'[1]План 2019 с разбивкой от 16.08'!L131</f>
        <v>ԱԲՀ</v>
      </c>
      <c r="H21" s="23" t="str">
        <f>'[1]План 2019 с разбивкой от 16.08'!M131</f>
        <v>Ապրիլ 2019</v>
      </c>
      <c r="I21" s="23" t="str">
        <f>'[1]План 2019 с разбивкой от 16.08'!N131</f>
        <v>Ապրիլ 2019</v>
      </c>
      <c r="J21" s="23" t="str">
        <f>'[1]План 2019 с разбивкой от 16.08'!O131</f>
        <v>Ապրիլ 2019</v>
      </c>
      <c r="K21" s="23" t="str">
        <f>'[1]План 2019 с разбивкой от 16.08'!P131</f>
        <v>Հուլիս 2019</v>
      </c>
      <c r="L21" s="27">
        <f>'[1]План 2019 с разбивкой от 16.08'!Q131</f>
        <v>32475.04166000001</v>
      </c>
      <c r="M21" s="23" t="str">
        <f>'[1]План 2019 с разбивкой от 16.08'!R131</f>
        <v>կ. 40</v>
      </c>
    </row>
    <row r="22" spans="1:13" s="8" customFormat="1" ht="40.5" x14ac:dyDescent="0.3">
      <c r="A22" s="23">
        <f>'[1]План 2019 с разбивкой от 16.08'!A142</f>
        <v>7</v>
      </c>
      <c r="B22" s="23">
        <f>'[1]План 2019 с разбивкой от 16.08'!B142</f>
        <v>4</v>
      </c>
      <c r="C22" s="23" t="str">
        <f>'[1]План 2019 с разбивкой от 16.08'!D142</f>
        <v xml:space="preserve">Մեկուսիչներ ԻՊՈՒ, ԻՊ, ԻՕՍ, ՏՖ և այլն, 10 կՎ և 35 կՎ գերլարման սահմանափակիչներ </v>
      </c>
      <c r="D22" s="24" t="str">
        <f>'[1]План 2019 с разбивкой от 16.08'!F142</f>
        <v>համաձայն տեխնիկական առաջադրանքի</v>
      </c>
      <c r="E22" s="25" t="str">
        <f>'[1]План 2019 с разбивкой от 16.08'!G142</f>
        <v>հատ</v>
      </c>
      <c r="F22" s="26">
        <f>'[1]План 2019 с разбивкой от 16.08'!H142</f>
        <v>33750</v>
      </c>
      <c r="G22" s="23" t="str">
        <f>'[1]План 2019 с разбивкой от 16.08'!L142</f>
        <v>ԱԲՀ</v>
      </c>
      <c r="H22" s="23" t="str">
        <f>'[1]План 2019 с разбивкой от 16.08'!M142</f>
        <v>Ապրիլ 2019</v>
      </c>
      <c r="I22" s="23" t="str">
        <f>'[1]План 2019 с разбивкой от 16.08'!N142</f>
        <v>Ապրիլ 2019</v>
      </c>
      <c r="J22" s="23" t="str">
        <f>'[1]План 2019 с разбивкой от 16.08'!O142</f>
        <v>Ապրիլ 2019</v>
      </c>
      <c r="K22" s="23" t="str">
        <f>'[1]План 2019 с разбивкой от 16.08'!P142</f>
        <v>Հուլիս 2019</v>
      </c>
      <c r="L22" s="27">
        <f>'[1]План 2019 с разбивкой от 16.08'!Q142</f>
        <v>106285.94</v>
      </c>
      <c r="M22" s="23" t="str">
        <f>'[1]План 2019 с разбивкой от 16.08'!R142</f>
        <v>կ. 40</v>
      </c>
    </row>
    <row r="23" spans="1:13" s="8" customFormat="1" ht="60.75" x14ac:dyDescent="0.3">
      <c r="A23" s="23">
        <f>'[1]План 2019 с разбивкой от 16.08'!A152</f>
        <v>7</v>
      </c>
      <c r="B23" s="23">
        <f>'[1]План 2019 с разбивкой от 16.08'!B152</f>
        <v>5</v>
      </c>
      <c r="C23" s="23" t="str">
        <f>'[1]План 2019 с разбивкой от 16.08'!D152</f>
        <v>Ուժային, լարման և հոսանքի տրանսֆորմատորներ ՏՖԶՄ, ԶՆՕՄ, ՆԱԼԻ, ՏՊԼ, ՏԼՄ, ՏՎԿ, Տ, ՏՄԳ, ՏՍ, ՕՄՊ և այլն</v>
      </c>
      <c r="D23" s="24" t="str">
        <f>'[1]План 2019 с разбивкой от 16.08'!F152</f>
        <v>համաձայն տեխնիկական առաջադրանքի</v>
      </c>
      <c r="E23" s="25" t="str">
        <f>'[1]План 2019 с разбивкой от 16.08'!G152</f>
        <v>հատ</v>
      </c>
      <c r="F23" s="26">
        <f>'[1]План 2019 с разбивкой от 16.08'!H152</f>
        <v>527</v>
      </c>
      <c r="G23" s="23" t="str">
        <f>'[1]План 2019 с разбивкой от 16.08'!L152</f>
        <v>ԱԲՀ</v>
      </c>
      <c r="H23" s="23" t="str">
        <f>'[1]План 2019 с разбивкой от 16.08'!M152</f>
        <v>Ապրիլ 2019</v>
      </c>
      <c r="I23" s="23" t="str">
        <f>'[1]План 2019 с разбивкой от 16.08'!N152</f>
        <v>Ապրիլ 2019</v>
      </c>
      <c r="J23" s="23" t="str">
        <f>'[1]План 2019 с разбивкой от 16.08'!O152</f>
        <v>Ապրիլ 2019</v>
      </c>
      <c r="K23" s="23" t="str">
        <f>'[1]План 2019 с разбивкой от 16.08'!P152</f>
        <v>Հուլիս 2019</v>
      </c>
      <c r="L23" s="27">
        <f>'[1]План 2019 с разбивкой от 16.08'!Q152</f>
        <v>305112.212</v>
      </c>
      <c r="M23" s="23" t="str">
        <f>'[1]План 2019 с разбивкой от 16.08'!R152</f>
        <v>կ. 40</v>
      </c>
    </row>
    <row r="24" spans="1:13" s="8" customFormat="1" ht="40.5" x14ac:dyDescent="0.3">
      <c r="A24" s="23">
        <f>'[1]План 2019 с разбивкой от 16.08'!A198</f>
        <v>8</v>
      </c>
      <c r="B24" s="23">
        <f>'[1]План 2019 с разбивкой от 16.08'!B198</f>
        <v>1</v>
      </c>
      <c r="C24" s="23" t="str">
        <f>'[1]План 2019 с разбивкой от 16.08'!D198</f>
        <v>Ներանցիչներ ГКТП, ВМ, ВТ</v>
      </c>
      <c r="D24" s="24" t="str">
        <f>'[1]План 2019 с разбивкой от 16.08'!F198</f>
        <v>համաձայն տեխնիկական առաջադրանքի</v>
      </c>
      <c r="E24" s="25" t="str">
        <f>'[1]План 2019 с разбивкой от 16.08'!G198</f>
        <v>հատ</v>
      </c>
      <c r="F24" s="26">
        <f>'[1]План 2019 с разбивкой от 16.08'!H198</f>
        <v>33</v>
      </c>
      <c r="G24" s="23" t="str">
        <f>'[1]План 2019 с разбивкой от 16.08'!L198</f>
        <v>ԱԲՀ</v>
      </c>
      <c r="H24" s="23" t="str">
        <f>'[1]План 2019 с разбивкой от 16.08'!M198</f>
        <v>Օգոստոս 2019</v>
      </c>
      <c r="I24" s="23" t="str">
        <f>'[1]План 2019 с разбивкой от 16.08'!N198</f>
        <v>Օգոստոս 2019</v>
      </c>
      <c r="J24" s="23" t="str">
        <f>'[1]План 2019 с разбивкой от 16.08'!O198</f>
        <v>Սեպտեմբեր 2019</v>
      </c>
      <c r="K24" s="23" t="str">
        <f>'[1]План 2019 с разбивкой от 16.08'!P198</f>
        <v>Դեկտեմբեր 2019</v>
      </c>
      <c r="L24" s="27">
        <f>'[1]План 2019 с разбивкой от 16.08'!Q198</f>
        <v>77027.7</v>
      </c>
      <c r="M24" s="23" t="str">
        <f>'[1]План 2019 с разбивкой от 16.08'!R198</f>
        <v>կ. 40</v>
      </c>
    </row>
    <row r="25" spans="1:13" s="8" customFormat="1" ht="40.5" x14ac:dyDescent="0.3">
      <c r="A25" s="23">
        <f>'[1]План 2019 с разбивкой от 16.08'!A202</f>
        <v>9</v>
      </c>
      <c r="B25" s="23">
        <f>'[1]План 2019 с разбивкой от 16.08'!B202</f>
        <v>1</v>
      </c>
      <c r="C25" s="23" t="str">
        <f>'[1]План 2019 с разбивкой от 16.08'!D202</f>
        <v>Փայտյա հենասյուն</v>
      </c>
      <c r="D25" s="24" t="str">
        <f>'[1]План 2019 с разбивкой от 16.08'!F202</f>
        <v>համաձայն տեխնիկական առաջադրանքի</v>
      </c>
      <c r="E25" s="25" t="str">
        <f>'[1]План 2019 с разбивкой от 16.08'!G202</f>
        <v>հատ</v>
      </c>
      <c r="F25" s="26">
        <f>'[1]План 2019 с разбивкой от 16.08'!H202</f>
        <v>478</v>
      </c>
      <c r="G25" s="23" t="str">
        <f>'[1]План 2019 с разбивкой от 16.08'!L202</f>
        <v>ԳԸՇ</v>
      </c>
      <c r="H25" s="23" t="str">
        <f>'[1]План 2019 с разбивкой от 16.08'!M202</f>
        <v>Ապրիլ 2019</v>
      </c>
      <c r="I25" s="23" t="str">
        <f>'[1]План 2019 с разбивкой от 16.08'!N202</f>
        <v>Ապրիլ 2019</v>
      </c>
      <c r="J25" s="23" t="str">
        <f>'[1]План 2019 с разбивкой от 16.08'!O202</f>
        <v>Մայիս 2019</v>
      </c>
      <c r="K25" s="23" t="str">
        <f>'[1]План 2019 с разбивкой от 16.08'!P202</f>
        <v>Հուլիս 2019</v>
      </c>
      <c r="L25" s="27">
        <f>'[1]План 2019 с разбивкой от 16.08'!Q202</f>
        <v>31548</v>
      </c>
      <c r="M25" s="23" t="str">
        <f>'[1]План 2019 с разбивкой от 16.08'!R202</f>
        <v>կ. 12.8</v>
      </c>
    </row>
    <row r="26" spans="1:13" s="8" customFormat="1" ht="40.5" x14ac:dyDescent="0.3">
      <c r="A26" s="23">
        <f>'[1]План 2019 с разбивкой от 16.08'!A206</f>
        <v>10</v>
      </c>
      <c r="B26" s="23">
        <f>'[1]План 2019 с разбивкой от 16.08'!B206</f>
        <v>1</v>
      </c>
      <c r="C26" s="23" t="str">
        <f>'[1]План 2019 с разбивкой от 16.08'!D206</f>
        <v>Յուղային անջատիչ</v>
      </c>
      <c r="D26" s="24" t="str">
        <f>'[1]План 2019 с разбивкой от 16.08'!F206</f>
        <v>համաձայն տեխնիկական առաջադրանքի</v>
      </c>
      <c r="E26" s="25" t="str">
        <f>'[1]План 2019 с разбивкой от 16.08'!G206</f>
        <v>հատ</v>
      </c>
      <c r="F26" s="26">
        <f>'[1]План 2019 с разбивкой от 16.08'!H206</f>
        <v>9</v>
      </c>
      <c r="G26" s="23" t="str">
        <f>'[1]План 2019 с разбивкой от 16.08'!L206</f>
        <v>ԱԲՀ</v>
      </c>
      <c r="H26" s="23" t="str">
        <f>'[1]План 2019 с разбивкой от 16.08'!M206</f>
        <v>Սեպտեմբեր 2019</v>
      </c>
      <c r="I26" s="23" t="str">
        <f>'[1]План 2019 с разбивкой от 16.08'!N206</f>
        <v>Սեպտեմբեր 2019</v>
      </c>
      <c r="J26" s="23" t="str">
        <f>'[1]План 2019 с разбивкой от 16.08'!O206</f>
        <v>Հոկտեմբեր 2019</v>
      </c>
      <c r="K26" s="23" t="str">
        <f>'[1]План 2019 с разбивкой от 16.08'!P206</f>
        <v>Դեկտեմբեր 2019</v>
      </c>
      <c r="L26" s="27">
        <f>'[1]План 2019 с разбивкой от 16.08'!Q206</f>
        <v>67835.766000000003</v>
      </c>
      <c r="M26" s="23" t="str">
        <f>'[1]План 2019 с разбивкой от 16.08'!R206</f>
        <v>կ. 40</v>
      </c>
    </row>
    <row r="27" spans="1:13" s="8" customFormat="1" ht="40.5" x14ac:dyDescent="0.3">
      <c r="A27" s="23">
        <f>'[1]План 2019 с разбивкой от 16.08'!A210</f>
        <v>11</v>
      </c>
      <c r="B27" s="23">
        <f>'[1]План 2019 с разбивкой от 16.08'!B210</f>
        <v>1</v>
      </c>
      <c r="C27" s="23" t="str">
        <f>'[1]План 2019 с разбивкой от 16.08'!D210</f>
        <v xml:space="preserve">Մետաղական հենասյուն </v>
      </c>
      <c r="D27" s="24" t="str">
        <f>'[1]План 2019 с разбивкой от 16.08'!F210</f>
        <v>համաձայն տեխնիկական առաջադրանքի</v>
      </c>
      <c r="E27" s="25" t="str">
        <f>'[1]План 2019 с разбивкой от 16.08'!G210</f>
        <v>հատ</v>
      </c>
      <c r="F27" s="26">
        <f>'[1]План 2019 с разбивкой от 16.08'!H210</f>
        <v>179.10599999999999</v>
      </c>
      <c r="G27" s="23" t="str">
        <f>'[1]План 2019 с разбивкой от 16.08'!L210</f>
        <v>ԱԲՀ</v>
      </c>
      <c r="H27" s="23" t="str">
        <f>'[1]План 2019 с разбивкой от 16.08'!M210</f>
        <v>Սեպտեմբեր 2019</v>
      </c>
      <c r="I27" s="23" t="str">
        <f>'[1]План 2019 с разбивкой от 16.08'!N210</f>
        <v>Սեպտեմբեր 2019</v>
      </c>
      <c r="J27" s="23" t="str">
        <f>'[1]План 2019 с разбивкой от 16.08'!O210</f>
        <v>Հոկտեմբեր 2019</v>
      </c>
      <c r="K27" s="23" t="str">
        <f>'[1]План 2019 с разбивкой от 16.08'!P210</f>
        <v>Դեկտեմբեր 2019</v>
      </c>
      <c r="L27" s="27">
        <f>'[1]План 2019 с разбивкой от 16.08'!Q210</f>
        <v>205210.09999999998</v>
      </c>
      <c r="M27" s="23" t="str">
        <f>'[1]План 2019 с разбивкой от 16.08'!R210</f>
        <v>կ. 40</v>
      </c>
    </row>
    <row r="28" spans="1:13" s="8" customFormat="1" ht="40.5" x14ac:dyDescent="0.3">
      <c r="A28" s="23">
        <f>'[1]План 2019 с разбивкой от 16.08'!A218</f>
        <v>12</v>
      </c>
      <c r="B28" s="23">
        <f>'[1]План 2019 с разбивкой от 16.08'!B218</f>
        <v>1</v>
      </c>
      <c r="C28" s="23" t="str">
        <f>'[1]План 2019 с разбивкой от 16.08'!D218</f>
        <v>Արկղ հաշվիչների համար</v>
      </c>
      <c r="D28" s="24" t="str">
        <f>'[1]План 2019 с разбивкой от 16.08'!F218</f>
        <v>համաձայն տեխնիկական առաջադրանքի</v>
      </c>
      <c r="E28" s="25" t="str">
        <f>'[1]План 2019 с разбивкой от 16.08'!G218</f>
        <v>հատ</v>
      </c>
      <c r="F28" s="26">
        <f>'[1]План 2019 с разбивкой от 16.08'!H218</f>
        <v>3105</v>
      </c>
      <c r="G28" s="23" t="str">
        <f>'[1]План 2019 с разбивкой от 16.08'!L218</f>
        <v>ԱԲՀ</v>
      </c>
      <c r="H28" s="23" t="str">
        <f>'[1]План 2019 с разбивкой от 16.08'!M218</f>
        <v>Սեպտեմբեր 2019</v>
      </c>
      <c r="I28" s="23" t="str">
        <f>'[1]План 2019 с разбивкой от 16.08'!N218</f>
        <v>Սեպտեմբեր 2019</v>
      </c>
      <c r="J28" s="23" t="str">
        <f>'[1]План 2019 с разбивкой от 16.08'!O218</f>
        <v>Հոկտեմբեր 2019</v>
      </c>
      <c r="K28" s="23" t="str">
        <f>'[1]План 2019 с разбивкой от 16.08'!P218</f>
        <v>Դեկտեմբեր 2019</v>
      </c>
      <c r="L28" s="27">
        <f>'[1]План 2019 с разбивкой от 16.08'!Q218</f>
        <v>84144.893260000012</v>
      </c>
      <c r="M28" s="23" t="str">
        <f>'[1]План 2019 с разбивкой от 16.08'!R218</f>
        <v>կ. 40</v>
      </c>
    </row>
    <row r="29" spans="1:13" s="8" customFormat="1" ht="40.5" x14ac:dyDescent="0.3">
      <c r="A29" s="23">
        <f>'[1]План 2019 с разбивкой от 16.08'!A224</f>
        <v>13</v>
      </c>
      <c r="B29" s="23">
        <f>'[1]План 2019 с разбивкой от 16.08'!B224</f>
        <v>1</v>
      </c>
      <c r="C29" s="23" t="str">
        <f>'[1]План 2019 с разбивкой от 16.08'!D224</f>
        <v>МИРТЕК Էլեկտրաէներգիայի էլեկտրոնային հաշվիչներ</v>
      </c>
      <c r="D29" s="24" t="str">
        <f>'[1]План 2019 с разбивкой от 16.08'!F224</f>
        <v>համաձայն տեխնիկական առաջադրանքի</v>
      </c>
      <c r="E29" s="25" t="str">
        <f>'[1]План 2019 с разбивкой от 16.08'!G224</f>
        <v>հատ</v>
      </c>
      <c r="F29" s="26">
        <f>'[1]План 2019 с разбивкой от 16.08'!H224</f>
        <v>3238</v>
      </c>
      <c r="G29" s="23" t="str">
        <f>'[1]План 2019 с разбивкой от 16.08'!L224</f>
        <v>ՄԱ</v>
      </c>
      <c r="H29" s="23" t="str">
        <f>'[1]План 2019 с разбивкой от 16.08'!M224</f>
        <v>Հունվար 2019</v>
      </c>
      <c r="I29" s="23" t="str">
        <f>'[1]План 2019 с разбивкой от 16.08'!N224</f>
        <v>Փետրվար 2019</v>
      </c>
      <c r="J29" s="23" t="str">
        <f>'[1]План 2019 с разбивкой от 16.08'!O224</f>
        <v>Փետրվար 2019</v>
      </c>
      <c r="K29" s="23" t="str">
        <f>'[1]План 2019 с разбивкой от 16.08'!P224</f>
        <v>Դեկտեմբեր 2019</v>
      </c>
      <c r="L29" s="27">
        <f>'[1]План 2019 с разбивкой от 16.08'!Q224</f>
        <v>89518.799999999988</v>
      </c>
      <c r="M29" s="23" t="str">
        <f>'[1]План 2019 с разбивкой от 16.08'!R224</f>
        <v>կ. 44</v>
      </c>
    </row>
    <row r="30" spans="1:13" s="8" customFormat="1" ht="40.5" x14ac:dyDescent="0.3">
      <c r="A30" s="23">
        <f>'[1]План 2019 с разбивкой от 16.08'!A229</f>
        <v>14</v>
      </c>
      <c r="B30" s="23">
        <f>'[1]План 2019 с разбивкой от 16.08'!B229</f>
        <v>1</v>
      </c>
      <c r="C30" s="23" t="str">
        <f>'[1]План 2019 с разбивкой от 16.08'!D229</f>
        <v>Բջիջներ KD-2 տիպի</v>
      </c>
      <c r="D30" s="24" t="str">
        <f>'[1]План 2019 с разбивкой от 16.08'!F229</f>
        <v>համաձայն տեխնիկական առաջադրանքի</v>
      </c>
      <c r="E30" s="25" t="str">
        <f>'[1]План 2019 с разбивкой от 16.08'!G229</f>
        <v>հատ</v>
      </c>
      <c r="F30" s="26">
        <f>'[1]План 2019 с разбивкой от 16.08'!H229</f>
        <v>32</v>
      </c>
      <c r="G30" s="23" t="str">
        <f>'[1]План 2019 с разбивкой от 16.08'!L229</f>
        <v>ԱԲՀ</v>
      </c>
      <c r="H30" s="23" t="str">
        <f>'[1]План 2019 с разбивкой от 16.08'!M229</f>
        <v>Սեպտեմբեր 2019</v>
      </c>
      <c r="I30" s="23" t="str">
        <f>'[1]План 2019 с разбивкой от 16.08'!N229</f>
        <v>Սեպտեմբեր 2019</v>
      </c>
      <c r="J30" s="23" t="str">
        <f>'[1]План 2019 с разбивкой от 16.08'!O229</f>
        <v>Հոկտեմբեր 2019</v>
      </c>
      <c r="K30" s="23" t="str">
        <f>'[1]План 2019 с разбивкой от 16.08'!P229</f>
        <v>Դեկտեմբեր 2019</v>
      </c>
      <c r="L30" s="27">
        <f>'[1]План 2019 с разбивкой от 16.08'!Q229</f>
        <v>135380</v>
      </c>
      <c r="M30" s="23" t="str">
        <f>'[1]План 2019 с разбивкой от 16.08'!R229</f>
        <v>կ. 40</v>
      </c>
    </row>
    <row r="31" spans="1:13" s="8" customFormat="1" ht="40.5" x14ac:dyDescent="0.3">
      <c r="A31" s="23">
        <f>'[1]План 2019 с разбивкой от 16.08'!A234</f>
        <v>15</v>
      </c>
      <c r="B31" s="23">
        <f>'[1]План 2019 с разбивкой от 16.08'!B234</f>
        <v>1</v>
      </c>
      <c r="C31" s="23" t="str">
        <f>'[1]План 2019 с разбивкой от 16.08'!D234</f>
        <v>Վառելանյութ (բենզին, դիզ. վառելիք)</v>
      </c>
      <c r="D31" s="24" t="str">
        <f>'[1]План 2019 с разбивкой от 16.08'!F234</f>
        <v>պայմանագրի պահանջներին համապատասխան</v>
      </c>
      <c r="E31" s="25" t="str">
        <f>'[1]План 2019 с разбивкой от 16.08'!G234</f>
        <v>պայմանական միավոր</v>
      </c>
      <c r="F31" s="26">
        <f>'[1]План 2019 с разбивкой от 16.08'!H234</f>
        <v>722742</v>
      </c>
      <c r="G31" s="23" t="str">
        <f>'[1]План 2019 с разбивкой от 16.08'!L234</f>
        <v>ԱԲՀ</v>
      </c>
      <c r="H31" s="23" t="str">
        <f>'[1]План 2019 с разбивкой от 16.08'!M234</f>
        <v>Մայիս 2019</v>
      </c>
      <c r="I31" s="23" t="str">
        <f>'[1]План 2019 с разбивкой от 16.08'!N234</f>
        <v>Մայիս 2019</v>
      </c>
      <c r="J31" s="23" t="str">
        <f>'[1]План 2019 с разбивкой от 16.08'!O234</f>
        <v>Հունիս 2019</v>
      </c>
      <c r="K31" s="23" t="str">
        <f>'[1]План 2019 с разбивкой от 16.08'!P234</f>
        <v>Հունիս 2020</v>
      </c>
      <c r="L31" s="27">
        <f>'[1]План 2019 с разбивкой от 16.08'!Q234</f>
        <v>244260.07</v>
      </c>
      <c r="M31" s="23" t="str">
        <f>'[1]План 2019 с разбивкой от 16.08'!R234</f>
        <v>կ. 40</v>
      </c>
    </row>
    <row r="32" spans="1:13" s="8" customFormat="1" ht="81" x14ac:dyDescent="0.3">
      <c r="A32" s="23">
        <f>'[1]План 2019 с разбивкой от 16.08'!A237</f>
        <v>16</v>
      </c>
      <c r="B32" s="23">
        <f>'[1]План 2019 с разбивкой от 16.08'!B237</f>
        <v>1</v>
      </c>
      <c r="C32" s="23" t="str">
        <f>'[1]План 2019 с разбивкой от 16.08'!D237</f>
        <v>Սեղմված գազ</v>
      </c>
      <c r="D32" s="24" t="str">
        <f>'[1]План 2019 с разбивкой от 16.08'!F237</f>
        <v>պայմանագրի պահանջներին համապատասխան</v>
      </c>
      <c r="E32" s="25" t="str">
        <f>'[1]План 2019 с разбивкой от 16.08'!G237</f>
        <v>մ3</v>
      </c>
      <c r="F32" s="26">
        <f>'[1]План 2019 с разбивкой от 16.08'!H237</f>
        <v>1800000</v>
      </c>
      <c r="G32" s="23" t="str">
        <f>'[1]План 2019 с разбивкой от 16.08'!L237</f>
        <v>ՄԱ -պայմանագրի ժամկետի երկարացում</v>
      </c>
      <c r="H32" s="23" t="str">
        <f>'[1]План 2019 с разбивкой от 16.08'!M237</f>
        <v>Հունվար 2019</v>
      </c>
      <c r="I32" s="23" t="str">
        <f>'[1]План 2019 с разбивкой от 16.08'!N237</f>
        <v>Փետրվար 2019</v>
      </c>
      <c r="J32" s="23" t="str">
        <f>'[1]План 2019 с разбивкой от 16.08'!O237</f>
        <v>Փետրվար 2019</v>
      </c>
      <c r="K32" s="23" t="str">
        <f>'[1]План 2019 с разбивкой от 16.08'!P237</f>
        <v>Փետրվար 2020</v>
      </c>
      <c r="L32" s="27">
        <f>'[1]План 2019 с разбивкой от 16.08'!Q237</f>
        <v>300600</v>
      </c>
      <c r="M32" s="23" t="s">
        <v>17</v>
      </c>
    </row>
    <row r="33" spans="1:13" s="8" customFormat="1" ht="40.5" x14ac:dyDescent="0.3">
      <c r="A33" s="23">
        <f>'[1]План 2019 с разбивкой от 16.08'!A238</f>
        <v>17</v>
      </c>
      <c r="B33" s="23">
        <f>'[1]План 2019 с разбивкой от 16.08'!B238</f>
        <v>1</v>
      </c>
      <c r="C33" s="23" t="str">
        <f>'[1]План 2019 с разбивкой от 16.08'!D238</f>
        <v>Տրանսֆորմատորային յուղ ВГ կամ Т-1500</v>
      </c>
      <c r="D33" s="24" t="str">
        <f>'[1]План 2019 с разбивкой от 16.08'!F238</f>
        <v>պայմանագրի պահանջներին համապատասխան</v>
      </c>
      <c r="E33" s="25" t="str">
        <f>'[1]План 2019 с разбивкой от 16.08'!G238</f>
        <v>կգ</v>
      </c>
      <c r="F33" s="26">
        <f>'[1]План 2019 с разбивкой от 16.08'!H238</f>
        <v>42000</v>
      </c>
      <c r="G33" s="23" t="str">
        <f>'[1]План 2019 с разбивкой от 16.08'!L238</f>
        <v>ԱԲՀ</v>
      </c>
      <c r="H33" s="23" t="str">
        <f>'[1]План 2019 с разбивкой от 16.08'!M238</f>
        <v>Հոկտեմբեր 2019</v>
      </c>
      <c r="I33" s="23" t="str">
        <f>'[1]План 2019 с разбивкой от 16.08'!N238</f>
        <v>Հոկտեմբեր 2019</v>
      </c>
      <c r="J33" s="23" t="str">
        <f>'[1]План 2019 с разбивкой от 16.08'!O238</f>
        <v>Նոյեմբեր 2019</v>
      </c>
      <c r="K33" s="23" t="str">
        <f>'[1]План 2019 с разбивкой от 16.08'!P238</f>
        <v>Դեկտեմբեր 2019</v>
      </c>
      <c r="L33" s="27">
        <f>'[1]План 2019 с разбивкой от 16.08'!Q238</f>
        <v>51576</v>
      </c>
      <c r="M33" s="23" t="str">
        <f>'[1]План 2019 с разбивкой от 16.08'!R238</f>
        <v>կ. 40</v>
      </c>
    </row>
    <row r="34" spans="1:13" s="8" customFormat="1" ht="40.5" x14ac:dyDescent="0.3">
      <c r="A34" s="23">
        <f>'[1]План 2019 с разбивкой от 16.08'!A239</f>
        <v>18</v>
      </c>
      <c r="B34" s="23">
        <f>'[1]План 2019 с разбивкой от 16.08'!B239</f>
        <v>1</v>
      </c>
      <c r="C34" s="23" t="str">
        <f>'[1]План 2019 с разбивкой от 16.08'!D239</f>
        <v>Բարձրավոլտ շարժական ավտոլաբորատորիա</v>
      </c>
      <c r="D34" s="24" t="str">
        <f>'[1]План 2019 с разбивкой от 16.08'!F239</f>
        <v>պայմանագրի պահանջներին համապատասխան</v>
      </c>
      <c r="E34" s="25" t="str">
        <f>'[1]План 2019 с разбивкой от 16.08'!G239</f>
        <v>հատ</v>
      </c>
      <c r="F34" s="26">
        <f>'[1]План 2019 с разбивкой от 16.08'!H239</f>
        <v>3</v>
      </c>
      <c r="G34" s="23" t="str">
        <f>'[1]План 2019 с разбивкой от 16.08'!L239</f>
        <v>ԱԲՀ</v>
      </c>
      <c r="H34" s="23" t="str">
        <f>'[1]План 2019 с разбивкой от 16.08'!M239</f>
        <v>Հուլիս 2019</v>
      </c>
      <c r="I34" s="23" t="str">
        <f>'[1]План 2019 с разбивкой от 16.08'!N239</f>
        <v>Հուլիս 2019</v>
      </c>
      <c r="J34" s="23" t="str">
        <f>'[1]План 2019 с разбивкой от 16.08'!O239</f>
        <v>Օգոստոս 2019</v>
      </c>
      <c r="K34" s="23" t="str">
        <f>'[1]План 2019 с разбивкой от 16.08'!P239</f>
        <v>Սեպտեմբեր 2019</v>
      </c>
      <c r="L34" s="27">
        <f>'[1]План 2019 с разбивкой от 16.08'!Q239</f>
        <v>150000</v>
      </c>
      <c r="M34" s="23" t="str">
        <f>'[1]План 2019 с разбивкой от 16.08'!R239</f>
        <v>կ. 40</v>
      </c>
    </row>
    <row r="35" spans="1:13" s="8" customFormat="1" ht="121.5" x14ac:dyDescent="0.3">
      <c r="A35" s="23">
        <f>'[1]План 2019 с разбивкой от 16.08'!A240</f>
        <v>19</v>
      </c>
      <c r="B35" s="23">
        <f>'[1]План 2019 с разбивкой от 16.08'!B240</f>
        <v>1</v>
      </c>
      <c r="C35" s="23" t="str">
        <f>'[1]План 2019 с разбивкой от 16.08'!D240</f>
        <v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կցորդիչ POLJ-42 և այլ նյութեր)</v>
      </c>
      <c r="D35" s="29" t="str">
        <f>'[1]План 2019 с разбивкой от 16.08'!F240</f>
        <v>պայմանագրի պահանջներին համապատասխան</v>
      </c>
      <c r="E35" s="25" t="str">
        <f>'[1]План 2019 с разбивкой от 16.08'!G240</f>
        <v>պայմանական միավոր</v>
      </c>
      <c r="F35" s="26">
        <f>'[1]План 2019 с разбивкой от 16.08'!H240</f>
        <v>1</v>
      </c>
      <c r="G35" s="23" t="str">
        <f>'[1]План 2019 с разбивкой от 16.08'!L240</f>
        <v>ԳԸՇ</v>
      </c>
      <c r="H35" s="23" t="str">
        <f>'[1]План 2019 с разбивкой от 16.08'!M240</f>
        <v>Փետրվար 2019</v>
      </c>
      <c r="I35" s="23" t="str">
        <f>'[1]План 2019 с разбивкой от 16.08'!N240</f>
        <v>Փետրվար 2019</v>
      </c>
      <c r="J35" s="23" t="str">
        <f>'[1]План 2019 с разбивкой от 16.08'!O240</f>
        <v>Փետրվար 2019</v>
      </c>
      <c r="K35" s="23" t="str">
        <f>'[1]План 2019 с разбивкой от 16.08'!P240</f>
        <v>Դեկտեմբեր 2019</v>
      </c>
      <c r="L35" s="27">
        <f>'[1]План 2019 с разбивкой от 16.08'!Q240</f>
        <v>327098.09681863786</v>
      </c>
      <c r="M35" s="23" t="str">
        <f>'[1]План 2019 с разбивкой от 16.08'!R240</f>
        <v>կ. 12.8</v>
      </c>
    </row>
    <row r="36" spans="1:13" s="8" customFormat="1" ht="42.75" customHeight="1" x14ac:dyDescent="0.3">
      <c r="A36" s="23">
        <f>'[1]План 2019 с разбивкой от 16.08'!A444</f>
        <v>20</v>
      </c>
      <c r="B36" s="23">
        <f>'[1]План 2019 с разбивкой от 16.08'!B444</f>
        <v>1</v>
      </c>
      <c r="C36" s="23" t="str">
        <f>'[1]План 2019 с разбивкой от 16.08'!D444</f>
        <v>Ռելեական պաշտպանություն (ռելեներ, բլոկեր, չափիչ սարքեր և այլն)</v>
      </c>
      <c r="D36" s="24" t="str">
        <f>'[1]План 2019 с разбивкой от 16.08'!F444</f>
        <v xml:space="preserve"> համաձայն տեխնիկական առաջադրանքի </v>
      </c>
      <c r="E36" s="25" t="str">
        <f>'[1]План 2019 с разбивкой от 16.08'!G444</f>
        <v>հատ</v>
      </c>
      <c r="F36" s="26">
        <f>'[1]План 2019 с разбивкой от 16.08'!H444</f>
        <v>1066</v>
      </c>
      <c r="G36" s="23" t="str">
        <f>'[1]План 2019 с разбивкой от 16.08'!L444</f>
        <v>ԳԸՇ</v>
      </c>
      <c r="H36" s="23" t="str">
        <f>'[1]План 2019 с разбивкой от 16.08'!M444</f>
        <v>Ապրիլ 2019</v>
      </c>
      <c r="I36" s="23" t="str">
        <f>'[1]План 2019 с разбивкой от 16.08'!N444</f>
        <v>Ապրիլ 2019</v>
      </c>
      <c r="J36" s="23" t="str">
        <f>'[1]План 2019 с разбивкой от 16.08'!O444</f>
        <v>Մայիս 2019</v>
      </c>
      <c r="K36" s="23" t="str">
        <f>'[1]План 2019 с разбивкой от 16.08'!P444</f>
        <v>Դեկտեմբեր 2019</v>
      </c>
      <c r="L36" s="27">
        <f>'[1]План 2019 с разбивкой от 16.08'!Q444</f>
        <v>70948.239000000001</v>
      </c>
      <c r="M36" s="23" t="str">
        <f>'[1]План 2019 с разбивкой от 16.08'!R444</f>
        <v>կ. 12.8</v>
      </c>
    </row>
    <row r="37" spans="1:13" s="8" customFormat="1" ht="81" x14ac:dyDescent="0.3">
      <c r="A37" s="23">
        <f>'[1]План 2019 с разбивкой от 16.08'!A512</f>
        <v>21</v>
      </c>
      <c r="B37" s="23">
        <f>'[1]План 2019 с разбивкой от 16.08'!B512</f>
        <v>1</v>
      </c>
      <c r="C37" s="23" t="str">
        <f>'[1]План 2019 с разбивкой от 16.08'!D512</f>
        <v>Աշխատանքի անվտանգության պահպանման ապահովման նյութեր (դիէլեկտրիկ բոտեր և ձեռնոցներ, հակահրդեհային վահանակ, մատյաններ, արտահագուստ և այլն)</v>
      </c>
      <c r="D37" s="30" t="str">
        <f>'[1]План 2019 с разбивкой от 16.08'!F512</f>
        <v xml:space="preserve"> համաձայն տեխնիկական առաջադրանքի </v>
      </c>
      <c r="E37" s="25" t="str">
        <f>'[1]План 2019 с разбивкой от 16.08'!G512</f>
        <v>պայմանական միավոր</v>
      </c>
      <c r="F37" s="26">
        <f>'[1]План 2019 с разбивкой от 16.08'!H512</f>
        <v>1</v>
      </c>
      <c r="G37" s="23" t="str">
        <f>'[1]План 2019 с разбивкой от 16.08'!L512</f>
        <v>ԳԸՇ</v>
      </c>
      <c r="H37" s="23" t="str">
        <f>'[1]План 2019 с разбивкой от 16.08'!M512</f>
        <v>Ապրիլ 2019</v>
      </c>
      <c r="I37" s="23" t="str">
        <f>'[1]План 2019 с разбивкой от 16.08'!N512</f>
        <v>Ապրիլ 2019</v>
      </c>
      <c r="J37" s="23" t="str">
        <f>'[1]План 2019 с разбивкой от 16.08'!O512</f>
        <v>Մայիս 2019</v>
      </c>
      <c r="K37" s="23" t="str">
        <f>'[1]План 2019 с разбивкой от 16.08'!P512</f>
        <v>Դեկտեմբեր 2019</v>
      </c>
      <c r="L37" s="27">
        <f>'[1]План 2019 с разбивкой от 16.08'!Q512</f>
        <v>176010.67812</v>
      </c>
      <c r="M37" s="23" t="str">
        <f>'[1]План 2019 с разбивкой от 16.08'!R512</f>
        <v>կ. 12.8</v>
      </c>
    </row>
    <row r="38" spans="1:13" s="8" customFormat="1" ht="101.25" x14ac:dyDescent="0.3">
      <c r="A38" s="23">
        <f>'[1]План 2019 с разбивкой от 16.08'!A562</f>
        <v>22</v>
      </c>
      <c r="B38" s="23">
        <f>'[1]План 2019 с разбивкой от 16.08'!B562</f>
        <v>1</v>
      </c>
      <c r="C38" s="23" t="str">
        <f>'[1]План 2019 с разбивкой от 16.08'!D562</f>
        <v>Այլ նյութեր
(մոդեմ, Լ-օպցիա, կապի միջոցներ, համակարգչային և տպագրական տեխնիկայի պահեստամասեր, տնտեսական ապրանքներ, գրենական պիտույքներ)</v>
      </c>
      <c r="D38" s="24" t="str">
        <f>'[1]План 2019 с разбивкой от 16.08'!F562</f>
        <v xml:space="preserve"> համաձայն տեխնիկական առաջադրանքի </v>
      </c>
      <c r="E38" s="25" t="str">
        <f>'[1]План 2019 с разбивкой от 16.08'!G562</f>
        <v>պայմանական միավոր</v>
      </c>
      <c r="F38" s="26">
        <f>'[1]План 2019 с разбивкой от 16.08'!H562</f>
        <v>1</v>
      </c>
      <c r="G38" s="23" t="str">
        <f>'[1]План 2019 с разбивкой от 16.08'!L562</f>
        <v>ԳԸՇ</v>
      </c>
      <c r="H38" s="23" t="str">
        <f>'[1]План 2019 с разбивкой от 16.08'!M562</f>
        <v>Փետրվար 2019</v>
      </c>
      <c r="I38" s="23" t="str">
        <f>'[1]План 2019 с разбивкой от 16.08'!N562</f>
        <v>Փետրվար 2019</v>
      </c>
      <c r="J38" s="23" t="str">
        <f>'[1]План 2019 с разбивкой от 16.08'!O562</f>
        <v>Մարտ 2019</v>
      </c>
      <c r="K38" s="23" t="str">
        <f>'[1]План 2019 с разбивкой от 16.08'!P562</f>
        <v>Դեկտեմբեր 2019</v>
      </c>
      <c r="L38" s="27">
        <f>'[1]План 2019 с разбивкой от 16.08'!Q562</f>
        <v>133479.614</v>
      </c>
      <c r="M38" s="23" t="str">
        <f>'[1]План 2019 с разбивкой от 16.08'!R562</f>
        <v>կ. 12.8</v>
      </c>
    </row>
    <row r="39" spans="1:13" s="8" customFormat="1" ht="81" x14ac:dyDescent="0.3">
      <c r="A39" s="23">
        <f>'[1]План 2019 с разбивкой от 16.08'!A575</f>
        <v>23</v>
      </c>
      <c r="B39" s="23">
        <f>'[1]План 2019 с разбивкой от 16.08'!B575</f>
        <v>1</v>
      </c>
      <c r="C39" s="23" t="str">
        <f>'[1]План 2019 с разбивкой от 16.08'!D575</f>
        <v>Ավտոմեքենաների և հատուկ տեխնիկայի շահագործման և սպասարկման նյութեր և պահեստամասեր (անվադողեր, մարտկոց, պահեստամասեր, յուղեր և քսանյութեր)</v>
      </c>
      <c r="D39" s="24" t="str">
        <f>'[1]План 2019 с разбивкой от 16.08'!F575</f>
        <v>համաձայն տեխնիկական առաջադրանքի</v>
      </c>
      <c r="E39" s="25" t="str">
        <f>'[1]План 2019 с разбивкой от 16.08'!G575</f>
        <v>պայմանական միավոր</v>
      </c>
      <c r="F39" s="26">
        <f>'[1]План 2019 с разбивкой от 16.08'!H575</f>
        <v>1</v>
      </c>
      <c r="G39" s="23" t="str">
        <f>'[1]План 2019 с разбивкой от 16.08'!L575</f>
        <v>ԳԸՇ</v>
      </c>
      <c r="H39" s="23" t="str">
        <f>'[1]План 2019 с разбивкой от 16.08'!M575</f>
        <v>Փետրվար 2019</v>
      </c>
      <c r="I39" s="23" t="str">
        <f>'[1]План 2019 с разбивкой от 16.08'!N575</f>
        <v>Փետրվար 2019</v>
      </c>
      <c r="J39" s="23" t="str">
        <f>'[1]План 2019 с разбивкой от 16.08'!O575</f>
        <v>Մարտ 2019</v>
      </c>
      <c r="K39" s="23" t="str">
        <f>'[1]План 2019 с разбивкой от 16.08'!P575</f>
        <v>Դեկտեմբեր 2019</v>
      </c>
      <c r="L39" s="27">
        <f>'[1]План 2019 с разбивкой от 16.08'!Q575</f>
        <v>158527.8602</v>
      </c>
      <c r="M39" s="23" t="str">
        <f>'[1]План 2019 с разбивкой от 16.08'!R575</f>
        <v>կ. 12.8</v>
      </c>
    </row>
    <row r="40" spans="1:13" s="8" customFormat="1" ht="40.5" x14ac:dyDescent="0.3">
      <c r="A40" s="23">
        <f>'[1]План 2019 с разбивкой от 16.08'!A587</f>
        <v>24</v>
      </c>
      <c r="B40" s="23">
        <f>'[1]План 2019 с разбивкой от 16.08'!B587</f>
        <v>1</v>
      </c>
      <c r="C40" s="23" t="str">
        <f>'[1]План 2019 с разбивкой от 16.08'!D587</f>
        <v>Եթերաժամի տրամադրման ծառայություններ</v>
      </c>
      <c r="D40" s="24" t="str">
        <f>'[1]План 2019 с разбивкой от 16.08'!F587</f>
        <v>պայմանագրի պահանջներին համապատասխան</v>
      </c>
      <c r="E40" s="25" t="str">
        <f>'[1]План 2019 с разбивкой от 16.08'!G587</f>
        <v>պայմանական միավոր</v>
      </c>
      <c r="F40" s="26">
        <f>'[1]План 2019 с разбивкой от 16.08'!H587</f>
        <v>1</v>
      </c>
      <c r="G40" s="23" t="str">
        <f>'[1]План 2019 с разбивкой от 16.08'!L587</f>
        <v>ԱԲՀ</v>
      </c>
      <c r="H40" s="23" t="str">
        <f>'[1]План 2019 с разбивкой от 16.08'!M587</f>
        <v>Նոյեմբեր 2019</v>
      </c>
      <c r="I40" s="23" t="str">
        <f>'[1]План 2019 с разбивкой от 16.08'!N587</f>
        <v>Նոյեմբեր 2019</v>
      </c>
      <c r="J40" s="23" t="str">
        <f>'[1]План 2019 с разбивкой от 16.08'!O587</f>
        <v>Դեկտեմբեր 2019</v>
      </c>
      <c r="K40" s="23" t="str">
        <f>'[1]План 2019 с разбивкой от 16.08'!P587</f>
        <v>Դեկտեմբեր 2020</v>
      </c>
      <c r="L40" s="27">
        <f>'[1]План 2019 с разбивкой от 16.08'!Q587</f>
        <v>27000</v>
      </c>
      <c r="M40" s="23" t="s">
        <v>16</v>
      </c>
    </row>
    <row r="41" spans="1:13" s="8" customFormat="1" ht="81" x14ac:dyDescent="0.3">
      <c r="A41" s="23">
        <f>'[1]План 2019 с разбивкой от 16.08'!A588</f>
        <v>25</v>
      </c>
      <c r="B41" s="23">
        <f>'[1]План 2019 с разбивкой от 16.08'!B588</f>
        <v>1</v>
      </c>
      <c r="C41" s="23" t="str">
        <f>'[1]План 2019 с разбивкой от 16.08'!D588</f>
        <v>Հաշվիչների ընթացիք նորոգում և սպասարկում (ստուգաչափում, ծրագրավորում և կապարակնքում)</v>
      </c>
      <c r="D41" s="24" t="str">
        <f>'[1]План 2019 с разбивкой от 16.08'!F588</f>
        <v>պայմանագրի պահանջներին համապատասխան</v>
      </c>
      <c r="E41" s="25" t="str">
        <f>'[1]План 2019 с разбивкой от 16.08'!G588</f>
        <v>պայմանական միավոր</v>
      </c>
      <c r="F41" s="26">
        <f>'[1]План 2019 с разбивкой от 16.08'!H588</f>
        <v>1</v>
      </c>
      <c r="G41" s="23" t="str">
        <f>'[1]План 2019 с разбивкой от 16.08'!L588</f>
        <v>ՄԱ -պայմանագրի ժամկետի երկարացում</v>
      </c>
      <c r="H41" s="23" t="str">
        <f>'[1]План 2019 с разбивкой от 16.08'!M588</f>
        <v>Հունվար 2019</v>
      </c>
      <c r="I41" s="23" t="str">
        <f>'[1]План 2019 с разбивкой от 16.08'!N588</f>
        <v>Փետրվար 2019</v>
      </c>
      <c r="J41" s="23" t="str">
        <f>'[1]План 2019 с разбивкой от 16.08'!O588</f>
        <v>Փետրվար 2019</v>
      </c>
      <c r="K41" s="23" t="str">
        <f>'[1]План 2019 с разбивкой от 16.08'!P588</f>
        <v>Օգոստոս 2020</v>
      </c>
      <c r="L41" s="27">
        <f>'[1]План 2019 с разбивкой от 16.08'!Q588</f>
        <v>463000</v>
      </c>
      <c r="M41" s="23" t="s">
        <v>17</v>
      </c>
    </row>
    <row r="42" spans="1:13" s="8" customFormat="1" ht="40.5" x14ac:dyDescent="0.3">
      <c r="A42" s="23">
        <f>'[1]План 2019 с разбивкой от 16.08'!A593</f>
        <v>26</v>
      </c>
      <c r="B42" s="23">
        <f>'[1]План 2019 с разбивкой от 16.08'!B593</f>
        <v>1</v>
      </c>
      <c r="C42" s="23" t="str">
        <f>'[1]План 2019 с разбивкой от 16.08'!D593</f>
        <v xml:space="preserve">Վարչական շենքերի և շինությունների նորոգում </v>
      </c>
      <c r="D42" s="24" t="str">
        <f>'[1]План 2019 с разбивкой от 16.08'!F593</f>
        <v>համաձայն տեխնիկական առաջադրանքի</v>
      </c>
      <c r="E42" s="25" t="str">
        <f>'[1]План 2019 с разбивкой от 16.08'!G593</f>
        <v>պայմանական միավոր</v>
      </c>
      <c r="F42" s="26">
        <f>'[1]План 2019 с разбивкой от 16.08'!H593</f>
        <v>1</v>
      </c>
      <c r="G42" s="23" t="str">
        <f>'[1]План 2019 с разбивкой от 16.08'!L593</f>
        <v>ԳԸՇ</v>
      </c>
      <c r="H42" s="23" t="str">
        <f>'[1]План 2019 с разбивкой от 16.08'!M593</f>
        <v>Հունվար 2019</v>
      </c>
      <c r="I42" s="23" t="str">
        <f>'[1]План 2019 с разбивкой от 16.08'!N593</f>
        <v>Հունվար 2019</v>
      </c>
      <c r="J42" s="23" t="str">
        <f>'[1]План 2019 с разбивкой от 16.08'!O593</f>
        <v>Հունվար 2019</v>
      </c>
      <c r="K42" s="23" t="str">
        <f>'[1]План 2019 с разбивкой от 16.08'!P593</f>
        <v>Դեկտեմբեր 2019</v>
      </c>
      <c r="L42" s="27">
        <f>'[1]План 2019 с разбивкой от 16.08'!Q593</f>
        <v>200000</v>
      </c>
      <c r="M42" s="23" t="s">
        <v>18</v>
      </c>
    </row>
    <row r="43" spans="1:13" s="8" customFormat="1" ht="65.25" customHeight="1" x14ac:dyDescent="0.3">
      <c r="A43" s="23">
        <f>'[1]План 2019 с разбивкой от 16.08'!A594</f>
        <v>27</v>
      </c>
      <c r="B43" s="23">
        <f>'[1]План 2019 с разбивкой от 16.08'!B594</f>
        <v>1</v>
      </c>
      <c r="C43" s="23" t="str">
        <f>'[1]План 2019 с разбивкой от 16.08'!D594</f>
        <v>Սոտք 5 ենթակայանից դեպի Սոտք 3  ենթակայան 110կՎ երկշթա նոր  օդային գծերի կառուցում (Շինմոնտաժային աշխատանքներ)</v>
      </c>
      <c r="D43" s="24" t="str">
        <f>'[1]План 2019 с разбивкой от 16.08'!F594</f>
        <v>համաձայն տեխնիկական առաջադրանքի</v>
      </c>
      <c r="E43" s="25" t="str">
        <f>'[1]План 2019 с разбивкой от 16.08'!G594</f>
        <v>պայմանական միավոր</v>
      </c>
      <c r="F43" s="26">
        <f>'[1]План 2019 с разбивкой от 16.08'!H594</f>
        <v>1</v>
      </c>
      <c r="G43" s="23" t="str">
        <f>'[1]План 2019 с разбивкой от 16.08'!L594</f>
        <v>ԱԲՀ</v>
      </c>
      <c r="H43" s="23" t="str">
        <f>'[1]План 2019 с разбивкой от 16.08'!M594</f>
        <v>Սեպտեմբեր 2019</v>
      </c>
      <c r="I43" s="23" t="str">
        <f>'[1]План 2019 с разбивкой от 16.08'!N594</f>
        <v>Սեպտեմբեր 2019</v>
      </c>
      <c r="J43" s="23" t="str">
        <f>'[1]План 2019 с разбивкой от 16.08'!O594</f>
        <v>Սեպտեմբեր 2019</v>
      </c>
      <c r="K43" s="23" t="str">
        <f>'[1]План 2019 с разбивкой от 16.08'!P594</f>
        <v>Սեպտեմբեր 2020</v>
      </c>
      <c r="L43" s="27">
        <f>'[1]План 2019 с разбивкой от 16.08'!Q594</f>
        <v>3372807.25</v>
      </c>
      <c r="M43" s="23" t="s">
        <v>16</v>
      </c>
    </row>
    <row r="44" spans="1:13" s="8" customFormat="1" ht="40.5" x14ac:dyDescent="0.3">
      <c r="A44" s="23">
        <f>'[1]План 2019 с разбивкой от 16.08'!A595</f>
        <v>28</v>
      </c>
      <c r="B44" s="23">
        <f>'[1]План 2019 с разбивкой от 16.08'!B595</f>
        <v>1</v>
      </c>
      <c r="C44" s="23" t="str">
        <f>'[1]План 2019 с разбивкой от 16.08'!D595</f>
        <v xml:space="preserve">Ք. Երևան Ֆուչիկի 1/3 հասցեով կամ հարակից տարածքներում հողատարածքի ձեռք բերում </v>
      </c>
      <c r="D44" s="24" t="str">
        <f>'[1]План 2019 с разбивкой от 16.08'!F595</f>
        <v>համաձայն տեխնիկական առաջադրանքի</v>
      </c>
      <c r="E44" s="25" t="str">
        <f>'[1]План 2019 с разбивкой от 16.08'!G595</f>
        <v>պայմանական միավոր</v>
      </c>
      <c r="F44" s="26">
        <f>'[1]План 2019 с разбивкой от 16.08'!H595</f>
        <v>1</v>
      </c>
      <c r="G44" s="23" t="str">
        <f>'[1]План 2019 с разбивкой от 16.08'!L595</f>
        <v>ԱԲՀ</v>
      </c>
      <c r="H44" s="23" t="str">
        <f>'[1]План 2019 с разбивкой от 16.08'!M595</f>
        <v>Փետրվար 2019</v>
      </c>
      <c r="I44" s="23" t="str">
        <f>'[1]План 2019 с разбивкой от 16.08'!N595</f>
        <v>Փետրվար 2019</v>
      </c>
      <c r="J44" s="23" t="str">
        <f>'[1]План 2019 с разбивкой от 16.08'!O595</f>
        <v>Մարտ 2019</v>
      </c>
      <c r="K44" s="23" t="str">
        <f>'[1]План 2019 с разбивкой от 16.08'!P595</f>
        <v>Մայիս 2019</v>
      </c>
      <c r="L44" s="27">
        <f>'[1]План 2019 с разбивкой от 16.08'!Q595</f>
        <v>15000</v>
      </c>
      <c r="M44" s="23" t="s">
        <v>16</v>
      </c>
    </row>
    <row r="45" spans="1:13" s="8" customFormat="1" ht="40.5" x14ac:dyDescent="0.3">
      <c r="A45" s="23">
        <f>'[1]План 2019 с разбивкой от 16.08'!A596</f>
        <v>29</v>
      </c>
      <c r="B45" s="23">
        <f>'[1]План 2019 с разбивкой от 16.08'!B596</f>
        <v>1</v>
      </c>
      <c r="C45" s="23" t="str">
        <f>'[1]План 2019 с разбивкой от 16.08'!D596</f>
        <v xml:space="preserve">Ք.Երևան Սարյան 36/5 հասցեով կամ հարակից տարածքներում հողատարածքի ձեռք բերում </v>
      </c>
      <c r="D45" s="24" t="str">
        <f>'[1]План 2019 с разбивкой от 16.08'!F596</f>
        <v>համաձայն տեխնիկական առաջադրանքի</v>
      </c>
      <c r="E45" s="25" t="str">
        <f>'[1]План 2019 с разбивкой от 16.08'!G596</f>
        <v>պայմանական միավոր</v>
      </c>
      <c r="F45" s="26">
        <f>'[1]План 2019 с разбивкой от 16.08'!H596</f>
        <v>1</v>
      </c>
      <c r="G45" s="23" t="str">
        <f>'[1]План 2019 с разбивкой от 16.08'!L596</f>
        <v>ԱԲՀ</v>
      </c>
      <c r="H45" s="23" t="str">
        <f>'[1]План 2019 с разбивкой от 16.08'!M596</f>
        <v>Փետրվար 2019</v>
      </c>
      <c r="I45" s="23" t="str">
        <f>'[1]План 2019 с разбивкой от 16.08'!N596</f>
        <v>Փետրվար 2019</v>
      </c>
      <c r="J45" s="23" t="str">
        <f>'[1]План 2019 с разбивкой от 16.08'!O596</f>
        <v>Մարտ 2019</v>
      </c>
      <c r="K45" s="23" t="str">
        <f>'[1]План 2019 с разбивкой от 16.08'!P596</f>
        <v>Մայիս 2019</v>
      </c>
      <c r="L45" s="27">
        <f>'[1]План 2019 с разбивкой от 16.08'!Q596</f>
        <v>15000</v>
      </c>
      <c r="M45" s="23" t="s">
        <v>16</v>
      </c>
    </row>
    <row r="46" spans="1:13" s="8" customFormat="1" ht="81" x14ac:dyDescent="0.3">
      <c r="A46" s="23">
        <f>'[1]План 2019 с разбивкой от 16.08'!A597</f>
        <v>30</v>
      </c>
      <c r="B46" s="23">
        <f>'[1]План 2019 с разбивкой от 16.08'!B597</f>
        <v>1</v>
      </c>
      <c r="C46" s="23" t="str">
        <f>'[1]План 2019 с разбивкой от 16.08'!D597</f>
        <v>Բաշխիչ ցանցի կառավարման կատարելագործված համակարգի (ADMS) նախագծման և աշխատանքների վերահսկողության խորհրդատվական ծառայություններ</v>
      </c>
      <c r="D46" s="24" t="str">
        <f>'[1]План 2019 с разбивкой от 16.08'!F597</f>
        <v>համաձայն տեխնիկական առաջադրանքի</v>
      </c>
      <c r="E46" s="25" t="str">
        <f>'[1]План 2019 с разбивкой от 16.08'!G597</f>
        <v>պայմանական միավոր</v>
      </c>
      <c r="F46" s="26">
        <f>'[1]План 2019 с разбивкой от 16.08'!H597</f>
        <v>1</v>
      </c>
      <c r="G46" s="23" t="str">
        <f>'[1]План 2019 с разбивкой от 16.08'!L597</f>
        <v>ԲՄ</v>
      </c>
      <c r="H46" s="23" t="str">
        <f>'[1]План 2019 с разбивкой от 16.08'!M597</f>
        <v>Սեպտեմբեր 2019</v>
      </c>
      <c r="I46" s="23" t="str">
        <f>'[1]План 2019 с разбивкой от 16.08'!N597</f>
        <v>Սեպտեմբեր 2019</v>
      </c>
      <c r="J46" s="23" t="str">
        <f>'[1]План 2019 с разбивкой от 16.08'!O597</f>
        <v>Հոկտեմբեր 2019</v>
      </c>
      <c r="K46" s="23" t="str">
        <f>'[1]План 2019 с разбивкой от 16.08'!P597</f>
        <v>Հոկտեմբեր 2020</v>
      </c>
      <c r="L46" s="27">
        <f>'[1]План 2019 с разбивкой от 16.08'!Q597</f>
        <v>25000</v>
      </c>
      <c r="M46" s="23" t="s">
        <v>19</v>
      </c>
    </row>
    <row r="47" spans="1:13" s="8" customFormat="1" ht="40.5" x14ac:dyDescent="0.3">
      <c r="A47" s="23">
        <f>'[1]План 2019 с разбивкой от 16.08'!A598</f>
        <v>31</v>
      </c>
      <c r="B47" s="23">
        <f>'[1]План 2019 с разбивкой от 16.08'!B598</f>
        <v>1</v>
      </c>
      <c r="C47" s="23" t="str">
        <f>'[1]План 2019 с разбивкой от 16.08'!D598</f>
        <v>Բաշխման համակարգի միասնական պլանավորում</v>
      </c>
      <c r="D47" s="24" t="str">
        <f>'[1]План 2019 с разбивкой от 16.08'!F598</f>
        <v>համաձայն տեխնիկական առաջադրանքի</v>
      </c>
      <c r="E47" s="25" t="str">
        <f>'[1]План 2019 с разбивкой от 16.08'!G598</f>
        <v>պայմանական միավոր</v>
      </c>
      <c r="F47" s="26">
        <f>'[1]План 2019 с разбивкой от 16.08'!H598</f>
        <v>1</v>
      </c>
      <c r="G47" s="23" t="str">
        <f>'[1]План 2019 с разбивкой от 16.08'!L598</f>
        <v>ԲՄ</v>
      </c>
      <c r="H47" s="23" t="str">
        <f>'[1]План 2019 с разбивкой от 16.08'!M598</f>
        <v>Սեպտեմբեր 2019</v>
      </c>
      <c r="I47" s="23" t="str">
        <f>'[1]План 2019 с разбивкой от 16.08'!N598</f>
        <v>Սեպտեմբեր 2019</v>
      </c>
      <c r="J47" s="23" t="str">
        <f>'[1]План 2019 с разбивкой от 16.08'!O598</f>
        <v>Հոկտեմբեր 2019</v>
      </c>
      <c r="K47" s="23" t="str">
        <f>'[1]План 2019 с разбивкой от 16.08'!P598</f>
        <v>Հոկտեմբեր 2020</v>
      </c>
      <c r="L47" s="27">
        <f>'[1]План 2019 с разбивкой от 16.08'!Q598</f>
        <v>0</v>
      </c>
      <c r="M47" s="23" t="s">
        <v>19</v>
      </c>
    </row>
    <row r="48" spans="1:13" s="8" customFormat="1" ht="40.5" x14ac:dyDescent="0.3">
      <c r="A48" s="23">
        <f>'[1]План 2019 с разбивкой от 16.08'!A599</f>
        <v>31</v>
      </c>
      <c r="B48" s="23">
        <f>'[1]План 2019 с разбивкой от 16.08'!B599</f>
        <v>2</v>
      </c>
      <c r="C48" s="23" t="str">
        <f>'[1]План 2019 с разбивкой от 16.08'!D599</f>
        <v>Էլեկտրաէներգիայի պահանջարկի կանխատեսում</v>
      </c>
      <c r="D48" s="24" t="str">
        <f>'[1]План 2019 с разбивкой от 16.08'!F599</f>
        <v>համաձայն տեխնիկական առաջադրանքի</v>
      </c>
      <c r="E48" s="25" t="str">
        <f>'[1]План 2019 с разбивкой от 16.08'!G599</f>
        <v>պայմանական միավոր</v>
      </c>
      <c r="F48" s="26">
        <f>'[1]План 2019 с разбивкой от 16.08'!H599</f>
        <v>1</v>
      </c>
      <c r="G48" s="23" t="str">
        <f>'[1]План 2019 с разбивкой от 16.08'!L599</f>
        <v>ԲՄ</v>
      </c>
      <c r="H48" s="23" t="str">
        <f>'[1]План 2019 с разбивкой от 16.08'!M599</f>
        <v>Սեպտեմբեր 2019</v>
      </c>
      <c r="I48" s="23" t="str">
        <f>'[1]План 2019 с разбивкой от 16.08'!N599</f>
        <v>Սեպտեմբեր 2019</v>
      </c>
      <c r="J48" s="23" t="str">
        <f>'[1]План 2019 с разбивкой от 16.08'!O599</f>
        <v>Հոկտեմբեր 2019</v>
      </c>
      <c r="K48" s="23" t="str">
        <f>'[1]План 2019 с разбивкой от 16.08'!P599</f>
        <v>Հոկտեմբեր 2020</v>
      </c>
      <c r="L48" s="27">
        <f>'[1]План 2019 с разбивкой от 16.08'!Q599</f>
        <v>0</v>
      </c>
      <c r="M48" s="23" t="s">
        <v>19</v>
      </c>
    </row>
    <row r="49" spans="1:14" s="8" customFormat="1" ht="171.75" customHeight="1" x14ac:dyDescent="0.3">
      <c r="A49" s="23">
        <f>'[1]План 2019 с разбивкой от 16.08'!A600</f>
        <v>32</v>
      </c>
      <c r="B49" s="23">
        <f>'[1]План 2019 с разбивкой от 16.08'!B600</f>
        <v>1</v>
      </c>
      <c r="C49" s="23" t="str">
        <f>'[1]План 2019 с разбивкой от 16.08'!D600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9" s="24" t="str">
        <f>'[1]План 2019 с разбивкой от 16.08'!F600</f>
        <v>համաձայն տեխնիկական առաջադրանքի</v>
      </c>
      <c r="E49" s="25" t="str">
        <f>'[1]План 2019 с разбивкой от 16.08'!G600</f>
        <v>պայմանական միավոր</v>
      </c>
      <c r="F49" s="26">
        <f>'[1]План 2019 с разбивкой от 16.08'!H600</f>
        <v>1</v>
      </c>
      <c r="G49" s="23" t="str">
        <f>'[1]План 2019 с разбивкой от 16.08'!L600</f>
        <v>ԳԸՇ</v>
      </c>
      <c r="H49" s="23" t="str">
        <f>'[1]План 2019 с разбивкой от 16.08'!M600</f>
        <v>Հունվար 2019</v>
      </c>
      <c r="I49" s="23" t="str">
        <f>'[1]План 2019 с разбивкой от 16.08'!N600</f>
        <v>Հունվար 2019</v>
      </c>
      <c r="J49" s="23" t="str">
        <f>'[1]План 2019 с разбивкой от 16.08'!O600</f>
        <v>Հունվար 2019</v>
      </c>
      <c r="K49" s="23" t="str">
        <f>'[1]План 2019 с разбивкой от 16.08'!P600</f>
        <v>Դեկտեմբեր 2019</v>
      </c>
      <c r="L49" s="27">
        <f>'[1]План 2019 с разбивкой от 16.08'!Q600</f>
        <v>652203.63</v>
      </c>
      <c r="M49" s="23" t="s">
        <v>18</v>
      </c>
    </row>
    <row r="50" spans="1:14" s="8" customFormat="1" ht="40.5" x14ac:dyDescent="0.3">
      <c r="A50" s="23">
        <f>'[1]План 2019 с разбивкой от 16.08'!A643</f>
        <v>33</v>
      </c>
      <c r="B50" s="23">
        <f>'[1]План 2019 с разбивкой от 16.08'!B643</f>
        <v>1</v>
      </c>
      <c r="C50" s="23" t="str">
        <f>'[1]План 2019 с разбивкой от 16.08'!D643</f>
        <v>Տրանսֆորմատորային ենթակայաններ առանց տրանսֆորմատորի</v>
      </c>
      <c r="D50" s="24" t="str">
        <f>'[1]План 2019 с разбивкой от 16.08'!F643</f>
        <v>համաձայն տեխնիկական առաջադրանքի</v>
      </c>
      <c r="E50" s="25" t="str">
        <f>'[1]План 2019 с разбивкой от 16.08'!G643</f>
        <v>պայմանական միավոր</v>
      </c>
      <c r="F50" s="26">
        <f>'[1]План 2019 с разбивкой от 16.08'!H643</f>
        <v>1</v>
      </c>
      <c r="G50" s="23" t="str">
        <f>'[1]План 2019 с разбивкой от 16.08'!L643</f>
        <v>ԳԸՇ</v>
      </c>
      <c r="H50" s="23" t="str">
        <f>'[1]План 2019 с разбивкой от 16.08'!M643</f>
        <v>Հունվար 2019</v>
      </c>
      <c r="I50" s="23" t="str">
        <f>'[1]План 2019 с разбивкой от 16.08'!N643</f>
        <v>Հունվար 2019</v>
      </c>
      <c r="J50" s="23" t="str">
        <f>'[1]План 2019 с разбивкой от 16.08'!O643</f>
        <v>Հունվար 2019</v>
      </c>
      <c r="K50" s="23" t="str">
        <f>'[1]План 2019 с разбивкой от 16.08'!P643</f>
        <v>Դեկտեմբեր 2019</v>
      </c>
      <c r="L50" s="27">
        <f>'[1]План 2019 с разбивкой от 16.08'!Q643</f>
        <v>178000</v>
      </c>
      <c r="M50" s="23" t="s">
        <v>18</v>
      </c>
    </row>
    <row r="51" spans="1:14" s="8" customFormat="1" ht="40.5" x14ac:dyDescent="0.3">
      <c r="A51" s="23">
        <f>'[1]План 2019 с разбивкой от 16.08'!A644</f>
        <v>34</v>
      </c>
      <c r="B51" s="23">
        <f>'[1]План 2019 с разбивкой от 16.08'!B644</f>
        <v>1</v>
      </c>
      <c r="C51" s="23" t="str">
        <f>'[1]План 2019 с разбивкой от 16.08'!D644</f>
        <v>Տրանսֆորմատորային ենթակայանների տանիքների վերակառուցում</v>
      </c>
      <c r="D51" s="24" t="str">
        <f>'[1]План 2019 с разбивкой от 16.08'!F644</f>
        <v>համաձայն տեխնիկական առաջադրանքի</v>
      </c>
      <c r="E51" s="25" t="str">
        <f>'[1]План 2019 с разбивкой от 16.08'!G644</f>
        <v>պայմանական միավոր</v>
      </c>
      <c r="F51" s="26">
        <f>'[1]План 2019 с разбивкой от 16.08'!H644</f>
        <v>1</v>
      </c>
      <c r="G51" s="23" t="str">
        <f>'[1]План 2019 с разбивкой от 16.08'!L644</f>
        <v>ԱԲՀ</v>
      </c>
      <c r="H51" s="23" t="str">
        <f>'[1]План 2019 с разбивкой от 16.08'!M644</f>
        <v>Մարտ 2019</v>
      </c>
      <c r="I51" s="23" t="str">
        <f>'[1]План 2019 с разбивкой от 16.08'!N644</f>
        <v>Մարտ 2019</v>
      </c>
      <c r="J51" s="23" t="str">
        <f>'[1]План 2019 с разбивкой от 16.08'!O644</f>
        <v>Ապրիլ 2019</v>
      </c>
      <c r="K51" s="23" t="str">
        <f>'[1]План 2019 с разбивкой от 16.08'!P644</f>
        <v>Դեկտեմբեր 2019</v>
      </c>
      <c r="L51" s="27">
        <f>'[1]План 2019 с разбивкой от 16.08'!Q644</f>
        <v>200000</v>
      </c>
      <c r="M51" s="23" t="s">
        <v>16</v>
      </c>
    </row>
    <row r="52" spans="1:14" s="8" customFormat="1" ht="52.5" customHeight="1" x14ac:dyDescent="0.3">
      <c r="A52" s="23">
        <f>'[1]План 2019 с разбивкой от 16.08'!A645</f>
        <v>34</v>
      </c>
      <c r="B52" s="23">
        <f>'[1]План 2019 с разбивкой от 16.08'!B645</f>
        <v>2</v>
      </c>
      <c r="C52" s="23" t="str">
        <f>'[1]План 2019 с разбивкой от 16.08'!D645</f>
        <v>Բազմաբնակարանային շենքերի մուտքերում էլեկտրամատակարարման ցանցի բարելավում</v>
      </c>
      <c r="D52" s="24" t="str">
        <f>'[1]План 2019 с разбивкой от 16.08'!F645</f>
        <v>համաձայն տեխնիկական առաջադրանքի</v>
      </c>
      <c r="E52" s="25" t="str">
        <f>'[1]План 2019 с разбивкой от 16.08'!G645</f>
        <v>պայմանական միավոր</v>
      </c>
      <c r="F52" s="26">
        <f>'[1]План 2019 с разбивкой от 16.08'!H645</f>
        <v>1</v>
      </c>
      <c r="G52" s="23" t="str">
        <f>'[1]План 2019 с разбивкой от 16.08'!L645</f>
        <v>ԱԲՀ</v>
      </c>
      <c r="H52" s="23" t="str">
        <f>'[1]План 2019 с разбивкой от 16.08'!M645</f>
        <v>Մարտ 2019</v>
      </c>
      <c r="I52" s="23" t="str">
        <f>'[1]План 2019 с разбивкой от 16.08'!N645</f>
        <v>Մարտ 2019</v>
      </c>
      <c r="J52" s="23" t="str">
        <f>'[1]План 2019 с разбивкой от 16.08'!O645</f>
        <v>Ապրիլ 2019</v>
      </c>
      <c r="K52" s="23" t="str">
        <f>'[1]План 2019 с разбивкой от 16.08'!P645</f>
        <v>Դեկտեմբեր 2019</v>
      </c>
      <c r="L52" s="27">
        <f>'[1]План 2019 с разбивкой от 16.08'!Q645</f>
        <v>400000</v>
      </c>
      <c r="M52" s="23" t="s">
        <v>16</v>
      </c>
    </row>
    <row r="53" spans="1:14" s="8" customFormat="1" ht="40.5" x14ac:dyDescent="0.3">
      <c r="A53" s="23">
        <f>'[1]План 2019 с разбивкой от 16.08'!A646</f>
        <v>35</v>
      </c>
      <c r="B53" s="23">
        <f>'[1]План 2019 с разбивкой от 16.08'!B646</f>
        <v>1</v>
      </c>
      <c r="C53" s="23" t="str">
        <f>'[1]План 2019 с разбивкой от 16.08'!D646</f>
        <v>Չափիչ սարքեր, անվտանգության պարագաներ և գործիքներ</v>
      </c>
      <c r="D53" s="24" t="str">
        <f>'[1]План 2019 с разбивкой от 16.08'!F646</f>
        <v>համաձայն տեխնիկական առաջադրանքի</v>
      </c>
      <c r="E53" s="25" t="str">
        <f>'[1]План 2019 с разбивкой от 16.08'!G646</f>
        <v>պայմանական միավոր</v>
      </c>
      <c r="F53" s="26">
        <f>'[1]План 2019 с разбивкой от 16.08'!H646</f>
        <v>1</v>
      </c>
      <c r="G53" s="23" t="str">
        <f>'[1]План 2019 с разбивкой от 16.08'!L646</f>
        <v>ԳԸՇ</v>
      </c>
      <c r="H53" s="23" t="str">
        <f>'[1]План 2019 с разбивкой от 16.08'!M646</f>
        <v>Մարտ 2019</v>
      </c>
      <c r="I53" s="23" t="str">
        <f>'[1]План 2019 с разбивкой от 16.08'!N646</f>
        <v>Մարտ 2019</v>
      </c>
      <c r="J53" s="23" t="str">
        <f>'[1]План 2019 с разбивкой от 16.08'!O646</f>
        <v>Ապրիլ 2019</v>
      </c>
      <c r="K53" s="23" t="str">
        <f>'[1]План 2019 с разбивкой от 16.08'!P646</f>
        <v>Դեկտեմբեր 2019</v>
      </c>
      <c r="L53" s="27">
        <f>'[1]План 2019 с разбивкой от 16.08'!Q646</f>
        <v>50000</v>
      </c>
      <c r="M53" s="23" t="s">
        <v>18</v>
      </c>
    </row>
    <row r="54" spans="1:14" s="8" customFormat="1" ht="40.5" x14ac:dyDescent="0.3">
      <c r="A54" s="23">
        <f>'[1]План 2019 с разбивкой от 16.08'!A647</f>
        <v>36</v>
      </c>
      <c r="B54" s="23">
        <f>'[1]План 2019 с разбивкой от 16.08'!B647</f>
        <v>1</v>
      </c>
      <c r="C54" s="23" t="str">
        <f>'[1]План 2019 с разбивкой от 16.08'!D647</f>
        <v>Ռելեական պաշտպանության և ավտոմատիկայի սարքվածքների տեղակայում</v>
      </c>
      <c r="D54" s="24" t="str">
        <f>'[1]План 2019 с разбивкой от 16.08'!F647</f>
        <v>համաձայն տեխնիկական առաջադրանքի</v>
      </c>
      <c r="E54" s="25" t="str">
        <f>'[1]План 2019 с разбивкой от 16.08'!G647</f>
        <v>պայմանական միավոր</v>
      </c>
      <c r="F54" s="26">
        <f>'[1]План 2019 с разбивкой от 16.08'!H647</f>
        <v>1</v>
      </c>
      <c r="G54" s="23" t="str">
        <f>'[1]План 2019 с разбивкой от 16.08'!L647</f>
        <v>ԳԸՇ</v>
      </c>
      <c r="H54" s="23" t="str">
        <f>'[1]План 2019 с разбивкой от 16.08'!M647</f>
        <v>Սեպտեմբեր 2019</v>
      </c>
      <c r="I54" s="23" t="str">
        <f>'[1]План 2019 с разбивкой от 16.08'!N647</f>
        <v>Սեպտեմբեր 2019</v>
      </c>
      <c r="J54" s="23" t="str">
        <f>'[1]План 2019 с разбивкой от 16.08'!O647</f>
        <v>Հոկտեմբեր 2019</v>
      </c>
      <c r="K54" s="23" t="str">
        <f>'[1]План 2019 с разбивкой от 16.08'!P647</f>
        <v>Դեկտեմբեր 2019</v>
      </c>
      <c r="L54" s="27">
        <f>'[1]План 2019 с разбивкой от 16.08'!Q647</f>
        <v>150000</v>
      </c>
      <c r="M54" s="23" t="s">
        <v>18</v>
      </c>
    </row>
    <row r="55" spans="1:14" s="8" customFormat="1" ht="63" customHeight="1" x14ac:dyDescent="0.3">
      <c r="A55" s="23">
        <f>'[1]План 2019 с разбивкой от 16.08'!A648</f>
        <v>37</v>
      </c>
      <c r="B55" s="23">
        <f>'[1]План 2019 с разбивкой от 16.08'!B648</f>
        <v>1</v>
      </c>
      <c r="C55" s="23" t="str">
        <f>'[1]План 2019 с разбивкой от 16.08'!D648</f>
        <v>Վարդահովիտ-Գողթան 35կՎ ՕԳ-ի փոխարինում (AC տիպի հաղորդալարի փոխարինում Z տիպի հաղորդալարով)</v>
      </c>
      <c r="D55" s="24" t="str">
        <f>'[1]План 2019 с разбивкой от 16.08'!F648</f>
        <v>համաձայն տեխնիկական առաջադրանքի</v>
      </c>
      <c r="E55" s="25" t="str">
        <f>'[1]План 2019 с разбивкой от 16.08'!G648</f>
        <v>պայմանական միավոր</v>
      </c>
      <c r="F55" s="26">
        <f>'[1]План 2019 с разбивкой от 16.08'!H648</f>
        <v>1</v>
      </c>
      <c r="G55" s="23" t="str">
        <f>'[1]План 2019 с разбивкой от 16.08'!L648</f>
        <v>ԱԲՀ</v>
      </c>
      <c r="H55" s="23" t="str">
        <f>'[1]План 2019 с разбивкой от 16.08'!M648</f>
        <v>Փետրվար 2019</v>
      </c>
      <c r="I55" s="23" t="str">
        <f>'[1]План 2019 с разбивкой от 16.08'!N648</f>
        <v>Փետրվար 2019</v>
      </c>
      <c r="J55" s="23" t="str">
        <f>'[1]План 2019 с разбивкой от 16.08'!O648</f>
        <v>Ապրիլ 2019</v>
      </c>
      <c r="K55" s="23" t="str">
        <f>'[1]План 2019 с разбивкой от 16.08'!P648</f>
        <v>Դեկտեմբեր 2019</v>
      </c>
      <c r="L55" s="27">
        <f>'[1]План 2019 с разбивкой от 16.08'!Q648</f>
        <v>633629.58499999996</v>
      </c>
      <c r="M55" s="23" t="s">
        <v>16</v>
      </c>
    </row>
    <row r="56" spans="1:14" s="8" customFormat="1" ht="110.25" customHeight="1" x14ac:dyDescent="0.3">
      <c r="A56" s="23">
        <f>'[1]План 2019 с разбивкой от 16.08'!A649</f>
        <v>38</v>
      </c>
      <c r="B56" s="23">
        <f>'[1]План 2019 с разбивкой от 16.08'!B649</f>
        <v>1</v>
      </c>
      <c r="C56" s="23" t="str">
        <f>'[1]План 2019 с разбивкой от 16.08'!D649</f>
        <v xml:space="preserve">Փոքր կենտրոնում հզորության դեֆիցիտի նվազեցում՝ Երևան քաղաքի գլխավոր պողոտայի տարածքում նոր ենթակայանի կառուցման նպատակով բարձր լարման ուժային սարքավորումների մատակարարում </v>
      </c>
      <c r="D56" s="24" t="str">
        <f>'[1]План 2019 с разбивкой от 16.08'!F649</f>
        <v>համաձայն տեխնիկական առաջադրանքի</v>
      </c>
      <c r="E56" s="25" t="str">
        <f>'[1]План 2019 с разбивкой от 16.08'!G649</f>
        <v>պայմանական միավոր</v>
      </c>
      <c r="F56" s="26">
        <f>'[1]План 2019 с разбивкой от 16.08'!H649</f>
        <v>1</v>
      </c>
      <c r="G56" s="23" t="str">
        <f>'[1]План 2019 с разбивкой от 16.08'!L649</f>
        <v>ԱԲՀ</v>
      </c>
      <c r="H56" s="23" t="str">
        <f>'[1]План 2019 с разбивкой от 16.08'!M649</f>
        <v>Հուլիս 2019</v>
      </c>
      <c r="I56" s="23" t="str">
        <f>'[1]План 2019 с разбивкой от 16.08'!N649</f>
        <v>Հուլիս 2019</v>
      </c>
      <c r="J56" s="23" t="str">
        <f>'[1]План 2019 с разбивкой от 16.08'!O649</f>
        <v>Սեպտեմբեր 2019</v>
      </c>
      <c r="K56" s="23" t="str">
        <f>'[1]План 2019 с разбивкой от 16.08'!P649</f>
        <v>Դեկտեմբեր 2019</v>
      </c>
      <c r="L56" s="27">
        <f>'[1]План 2019 с разбивкой от 16.08'!Q649</f>
        <v>220000</v>
      </c>
      <c r="M56" s="23" t="s">
        <v>16</v>
      </c>
    </row>
    <row r="57" spans="1:14" s="8" customFormat="1" ht="81" customHeight="1" x14ac:dyDescent="0.3">
      <c r="A57" s="23">
        <f>'[1]План 2019 с разбивкой от 16.08'!A650</f>
        <v>38</v>
      </c>
      <c r="B57" s="23">
        <f>'[1]План 2019 с разбивкой от 16.08'!B650</f>
        <v>2</v>
      </c>
      <c r="C57" s="23" t="str">
        <f>'[1]План 2019 с разбивкой от 16.08'!D650</f>
        <v>Փոքր կենտրոնում հզորության դեֆիցիտի նվազեցում՝ Երևան քաղաքի գլխավոր պողոտայի տարածքում նոր ենթակայանի կառուցման նպատակով ցածր լարման ուժային սարքավորումների մատակարարում</v>
      </c>
      <c r="D57" s="24" t="str">
        <f>'[1]План 2019 с разбивкой от 16.08'!F650</f>
        <v>համաձայն տեխնիկական առաջադրանքի</v>
      </c>
      <c r="E57" s="25" t="str">
        <f>'[1]План 2019 с разбивкой от 16.08'!G650</f>
        <v>պայմանական միավոր</v>
      </c>
      <c r="F57" s="26">
        <f>'[1]План 2019 с разбивкой от 16.08'!H650</f>
        <v>1</v>
      </c>
      <c r="G57" s="23" t="str">
        <f>'[1]План 2019 с разбивкой от 16.08'!L650</f>
        <v>ԱԲՀ</v>
      </c>
      <c r="H57" s="23" t="str">
        <f>'[1]План 2019 с разбивкой от 16.08'!M650</f>
        <v>Հուլիս 2019</v>
      </c>
      <c r="I57" s="23" t="str">
        <f>'[1]План 2019 с разбивкой от 16.08'!N650</f>
        <v>Հուլիս 2019</v>
      </c>
      <c r="J57" s="23" t="str">
        <f>'[1]План 2019 с разбивкой от 16.08'!O650</f>
        <v>Սեպտեմբեր 2019</v>
      </c>
      <c r="K57" s="23" t="str">
        <f>'[1]План 2019 с разбивкой от 16.08'!P650</f>
        <v>Դեկտեմբեր 2019</v>
      </c>
      <c r="L57" s="27">
        <f>'[1]План 2019 с разбивкой от 16.08'!Q650</f>
        <v>46000</v>
      </c>
      <c r="M57" s="23" t="s">
        <v>16</v>
      </c>
    </row>
    <row r="58" spans="1:14" s="8" customFormat="1" ht="40.5" x14ac:dyDescent="0.3">
      <c r="A58" s="23">
        <f>'[1]План 2019 с разбивкой от 16.08'!A651</f>
        <v>39</v>
      </c>
      <c r="B58" s="23">
        <f>'[1]План 2019 с разбивкой от 16.08'!B651</f>
        <v>1</v>
      </c>
      <c r="C58" s="23" t="str">
        <f>'[1]План 2019 с разбивкой от 16.08'!D651</f>
        <v>Հատուկ ծրագիր ՞Հաղթանակ, Կենտրոնական-2,Շենգավիթ -2՞</v>
      </c>
      <c r="D58" s="24" t="str">
        <f>'[1]План 2019 с разбивкой от 16.08'!F651</f>
        <v>համաձայն տեխնիկական առաջադրանքի</v>
      </c>
      <c r="E58" s="25" t="str">
        <f>'[1]План 2019 с разбивкой от 16.08'!G651</f>
        <v>պայմանական միավոր</v>
      </c>
      <c r="F58" s="26">
        <f>'[1]План 2019 с разбивкой от 16.08'!H651</f>
        <v>1</v>
      </c>
      <c r="G58" s="23" t="str">
        <f>'[1]План 2019 с разбивкой от 16.08'!L651</f>
        <v>ԱԲՀ</v>
      </c>
      <c r="H58" s="23" t="str">
        <f>'[1]План 2019 с разбивкой от 16.08'!M651</f>
        <v>Սեպտեմբեր 2019</v>
      </c>
      <c r="I58" s="23" t="str">
        <f>'[1]План 2019 с разбивкой от 16.08'!N651</f>
        <v>Սեպտեմբեր 2019</v>
      </c>
      <c r="J58" s="23" t="str">
        <f>'[1]План 2019 с разбивкой от 16.08'!O651</f>
        <v>Հոկտեմբեր 2019</v>
      </c>
      <c r="K58" s="23" t="str">
        <f>'[1]План 2019 с разбивкой от 16.08'!P651</f>
        <v>Հոկտեմբեր 2020</v>
      </c>
      <c r="L58" s="27">
        <f>'[1]План 2019 с разбивкой от 16.08'!Q651</f>
        <v>242550.95</v>
      </c>
      <c r="M58" s="23" t="s">
        <v>16</v>
      </c>
    </row>
    <row r="59" spans="1:14" s="8" customFormat="1" ht="60.75" x14ac:dyDescent="0.3">
      <c r="A59" s="23">
        <f>'[1]План 2019 с разбивкой от 16.08'!A652</f>
        <v>40</v>
      </c>
      <c r="B59" s="23">
        <f>'[1]План 2019 с разбивкой от 16.08'!B652</f>
        <v>1</v>
      </c>
      <c r="C59" s="23" t="str">
        <f>'[1]План 2019 с разбивкой от 16.08'!D652</f>
        <v>ՀԷՑ ՓԲԸ-ի ներդրումային գործունեության (իրականացված կապիտալ ծախսերի) 
աուդիտի իրականացում</v>
      </c>
      <c r="D59" s="24" t="str">
        <f>'[1]План 2019 с разбивкой от 16.08'!F652</f>
        <v>համաձայն տեխնիկական առաջադրանքի</v>
      </c>
      <c r="E59" s="25" t="str">
        <f>'[1]План 2019 с разбивкой от 16.08'!G652</f>
        <v>պայմանական միավոր</v>
      </c>
      <c r="F59" s="26">
        <f>'[1]План 2019 с разбивкой от 16.08'!H652</f>
        <v>1</v>
      </c>
      <c r="G59" s="23" t="str">
        <f>'[1]План 2019 с разбивкой от 16.08'!L652</f>
        <v>ԲՄ</v>
      </c>
      <c r="H59" s="23" t="str">
        <f>'[1]План 2019 с разбивкой от 16.08'!M652</f>
        <v>Հուլիս 2019</v>
      </c>
      <c r="I59" s="23" t="str">
        <f>'[1]План 2019 с разбивкой от 16.08'!N652</f>
        <v>Օգոստոս 2019</v>
      </c>
      <c r="J59" s="23" t="str">
        <f>'[1]План 2019 с разбивкой от 16.08'!O652</f>
        <v>Օգոստոս 2019</v>
      </c>
      <c r="K59" s="23" t="str">
        <f>'[1]План 2019 с разбивкой от 16.08'!P652</f>
        <v>Դեկտեմբեր 2019</v>
      </c>
      <c r="L59" s="27">
        <f>'[1]План 2019 с разбивкой от 16.08'!Q652</f>
        <v>37000</v>
      </c>
      <c r="M59" s="23" t="s">
        <v>19</v>
      </c>
    </row>
    <row r="60" spans="1:14" s="8" customFormat="1" ht="40.5" customHeight="1" x14ac:dyDescent="0.3">
      <c r="A60" s="23">
        <f>'[1]План 2019 с разбивкой от 16.08'!A653</f>
        <v>41</v>
      </c>
      <c r="B60" s="23">
        <f>'[1]План 2019 с разбивкой от 16.08'!B653</f>
        <v>1</v>
      </c>
      <c r="C60" s="23" t="str">
        <f>'[1]План 2019 с разбивкой от 16.08'!D653</f>
        <v>Փոքր կենտրոնում հզորության դեֆիցիտի նվազեցում՝ Երևան քաղաքի գլխավոր պողոտայի տարածքում նոր ենթակայանի կառուցման նպատակով  շինարարական աշխատանքների կատարում</v>
      </c>
      <c r="D60" s="24" t="str">
        <f>'[1]План 2019 с разбивкой от 16.08'!F653</f>
        <v>համաձայն տեխնիկական առաջադրանքի</v>
      </c>
      <c r="E60" s="25" t="str">
        <f>'[1]План 2019 с разбивкой от 16.08'!G653</f>
        <v>պայմանական միավոր</v>
      </c>
      <c r="F60" s="26">
        <f>'[1]План 2019 с разбивкой от 16.08'!H653</f>
        <v>1</v>
      </c>
      <c r="G60" s="23" t="str">
        <f>'[1]План 2019 с разбивкой от 16.08'!L653</f>
        <v>ԱԲՀ</v>
      </c>
      <c r="H60" s="23" t="str">
        <f>'[1]План 2019 с разбивкой от 16.08'!M653</f>
        <v>Սեպտեմբեր 2019</v>
      </c>
      <c r="I60" s="23" t="str">
        <f>'[1]План 2019 с разбивкой от 16.08'!N653</f>
        <v>Սեպտեմբեր 2019</v>
      </c>
      <c r="J60" s="23" t="str">
        <f>'[1]План 2019 с разбивкой от 16.08'!O653</f>
        <v>Հոկտեմբեր 2019</v>
      </c>
      <c r="K60" s="23" t="str">
        <f>'[1]План 2019 с разбивкой от 16.08'!P653</f>
        <v>Հոկտեմբեր 2020</v>
      </c>
      <c r="L60" s="27">
        <f>'[1]План 2019 с разбивкой от 16.08'!Q653</f>
        <v>1034000</v>
      </c>
      <c r="M60" s="23" t="s">
        <v>16</v>
      </c>
    </row>
    <row r="61" spans="1:14" s="41" customFormat="1" ht="39.75" customHeight="1" x14ac:dyDescent="0.3">
      <c r="A61" s="31" t="s">
        <v>20</v>
      </c>
      <c r="B61" s="32"/>
      <c r="C61" s="33"/>
      <c r="D61" s="34"/>
      <c r="E61" s="35"/>
      <c r="F61" s="36"/>
      <c r="G61" s="37"/>
      <c r="H61" s="37"/>
      <c r="I61" s="37"/>
      <c r="J61" s="37"/>
      <c r="K61" s="38"/>
      <c r="L61" s="39">
        <f>SUM(L7:L60)</f>
        <v>15022432.332378637</v>
      </c>
      <c r="M61" s="40"/>
      <c r="N61" s="8"/>
    </row>
    <row r="62" spans="1:14" s="8" customFormat="1" ht="39.75" customHeight="1" x14ac:dyDescent="0.3">
      <c r="A62" s="42" t="s">
        <v>21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4" s="8" customFormat="1" ht="81" x14ac:dyDescent="0.3">
      <c r="A63" s="23">
        <f>'[1]План 2019 с разбивкой от 16.08'!A656</f>
        <v>42</v>
      </c>
      <c r="B63" s="23">
        <f>'[1]План 2019 с разбивкой от 16.08'!B656</f>
        <v>1</v>
      </c>
      <c r="C63" s="23" t="str">
        <f>'[1]План 2019 с разбивкой от 16.08'!D656</f>
        <v>Տրանսպորտային միջոցների վարձակալություն</v>
      </c>
      <c r="D63" s="24" t="str">
        <f>'[1]План 2019 с разбивкой от 16.08'!F656</f>
        <v>համաձայն տեխնիկական առաջադրանքի</v>
      </c>
      <c r="E63" s="25" t="str">
        <f>'[1]План 2019 с разбивкой от 16.08'!G656</f>
        <v>պայմանական միավոր</v>
      </c>
      <c r="F63" s="26">
        <f>'[1]План 2019 с разбивкой от 16.08'!H656</f>
        <v>1</v>
      </c>
      <c r="G63" s="23" t="str">
        <f>'[1]План 2019 с разбивкой от 16.08'!L656</f>
        <v>ՄԱ -պայմանագրի ժամկետի երկարացում</v>
      </c>
      <c r="H63" s="23" t="str">
        <f>'[1]План 2019 с разбивкой от 16.08'!M656</f>
        <v>Х</v>
      </c>
      <c r="I63" s="23" t="str">
        <f>'[1]План 2019 с разбивкой от 16.08'!N656</f>
        <v>Սեպտեմբեր 2017</v>
      </c>
      <c r="J63" s="23" t="str">
        <f>'[1]План 2019 с разбивкой от 16.08'!O656</f>
        <v>Հոկտեմբեր 2017</v>
      </c>
      <c r="K63" s="23" t="str">
        <f>'[1]План 2019 с разбивкой от 16.08'!P656</f>
        <v>Հոկտեմբեր 2020</v>
      </c>
      <c r="L63" s="27">
        <f>'[1]План 2019 с разбивкой от 16.08'!Q656</f>
        <v>61622</v>
      </c>
      <c r="M63" s="23" t="s">
        <v>17</v>
      </c>
    </row>
    <row r="64" spans="1:14" s="8" customFormat="1" ht="81" x14ac:dyDescent="0.3">
      <c r="A64" s="23">
        <f>'[1]План 2019 с разбивкой от 16.08'!A657</f>
        <v>42</v>
      </c>
      <c r="B64" s="23">
        <f>'[1]План 2019 с разбивкой от 16.08'!B657</f>
        <v>2</v>
      </c>
      <c r="C64" s="23" t="str">
        <f>'[1]План 2019 с разбивкой от 16.08'!D657</f>
        <v xml:space="preserve">Անձնակազմի տեղափոխում </v>
      </c>
      <c r="D64" s="24" t="str">
        <f>'[1]План 2019 с разбивкой от 16.08'!F657</f>
        <v>համաձայն տեխնիկական առաջադրանքի</v>
      </c>
      <c r="E64" s="25" t="str">
        <f>'[1]План 2019 с разбивкой от 16.08'!G657</f>
        <v>պայմանական միավոր</v>
      </c>
      <c r="F64" s="26">
        <f>'[1]План 2019 с разбивкой от 16.08'!H657</f>
        <v>1</v>
      </c>
      <c r="G64" s="23" t="str">
        <f>'[1]План 2019 с разбивкой от 16.08'!L657</f>
        <v xml:space="preserve">ՄԱ -պայմանագրի ժամկետի երկարացում </v>
      </c>
      <c r="H64" s="23" t="str">
        <f>'[1]План 2019 с разбивкой от 16.08'!M657</f>
        <v>Х</v>
      </c>
      <c r="I64" s="23" t="str">
        <f>'[1]План 2019 с разбивкой от 16.08'!N657</f>
        <v>Սեպտեմբեր 2017</v>
      </c>
      <c r="J64" s="23" t="str">
        <f>'[1]План 2019 с разбивкой от 16.08'!O657</f>
        <v>Հոկտեմբեր 2017</v>
      </c>
      <c r="K64" s="23" t="str">
        <f>'[1]План 2019 с разбивкой от 16.08'!P657</f>
        <v>Հոկտեմբեր 2020</v>
      </c>
      <c r="L64" s="27">
        <f>'[1]План 2019 с разбивкой от 16.08'!Q657</f>
        <v>65984.600000000006</v>
      </c>
      <c r="M64" s="23" t="s">
        <v>17</v>
      </c>
    </row>
    <row r="65" spans="1:13" s="8" customFormat="1" ht="40.5" x14ac:dyDescent="0.3">
      <c r="A65" s="23">
        <f>'[1]План 2019 с разбивкой от 16.08'!A658</f>
        <v>43</v>
      </c>
      <c r="B65" s="23">
        <f>'[1]План 2019 с разбивкой от 16.08'!B658</f>
        <v>1</v>
      </c>
      <c r="C65" s="23" t="str">
        <f>'[1]План 2019 с разбивкой от 16.08'!D658</f>
        <v>Բաշխիչ պանել ցածր լարման ЩРНВ</v>
      </c>
      <c r="D65" s="24" t="str">
        <f>'[1]План 2019 с разбивкой от 16.08'!F658</f>
        <v>համաձայն տեխնիկական առաջադրանքի</v>
      </c>
      <c r="E65" s="25" t="str">
        <f>'[1]План 2019 с разбивкой от 16.08'!G658</f>
        <v>հատ</v>
      </c>
      <c r="F65" s="26">
        <f>'[1]План 2019 с разбивкой от 16.08'!H658</f>
        <v>36</v>
      </c>
      <c r="G65" s="23" t="str">
        <f>'[1]План 2019 с разбивкой от 16.08'!L658</f>
        <v>ԱԲՀ</v>
      </c>
      <c r="H65" s="23" t="str">
        <f>'[1]План 2019 с разбивкой от 16.08'!M658</f>
        <v>Х</v>
      </c>
      <c r="I65" s="23" t="str">
        <f>'[1]План 2019 с разбивкой от 16.08'!N658</f>
        <v>Դեկտեմբեր 2016</v>
      </c>
      <c r="J65" s="23" t="str">
        <f>'[1]План 2019 с разбивкой от 16.08'!O658</f>
        <v>Հունվար 2017</v>
      </c>
      <c r="K65" s="23" t="str">
        <f>'[1]План 2019 с разбивкой от 16.08'!P658</f>
        <v>Դեկտեմբեր 2019</v>
      </c>
      <c r="L65" s="27">
        <f>'[1]План 2019 с разбивкой от 16.08'!Q658</f>
        <v>138689.33040000001</v>
      </c>
      <c r="M65" s="23" t="s">
        <v>16</v>
      </c>
    </row>
    <row r="66" spans="1:13" s="8" customFormat="1" ht="99" customHeight="1" x14ac:dyDescent="0.3">
      <c r="A66" s="23">
        <f>'[1]План 2019 с разбивкой от 16.08'!A660</f>
        <v>44</v>
      </c>
      <c r="B66" s="23">
        <f>'[1]План 2019 с разбивкой от 16.08'!B660</f>
        <v>1</v>
      </c>
      <c r="C66" s="23" t="str">
        <f>'[1]План 2019 с разбивкой от 16.08'!D660</f>
        <v>"Դավիթաշեն-Աջափնյակ 1,2 Դավիթաշեն-Մերգելյան 1,2 Վարդաշեն-Չարենց 1,2 Վարդաշեն-Նար Դոս 1,2 35 կՎ մալուխային գծերի փոխարինման աշխատանքներ</v>
      </c>
      <c r="D66" s="24" t="str">
        <f>'[1]План 2019 с разбивкой от 16.08'!F660</f>
        <v>համաձայն տեխնիկական առաջադրանքի</v>
      </c>
      <c r="E66" s="25" t="str">
        <f>'[1]План 2019 с разбивкой от 16.08'!G660</f>
        <v>պայմանական միավոր</v>
      </c>
      <c r="F66" s="26">
        <f>'[1]План 2019 с разбивкой от 16.08'!H660</f>
        <v>1</v>
      </c>
      <c r="G66" s="23" t="str">
        <f>'[1]План 2019 с разбивкой от 16.08'!L660</f>
        <v>ԱԲՀ</v>
      </c>
      <c r="H66" s="23" t="str">
        <f>'[1]План 2019 с разбивкой от 16.08'!M660</f>
        <v>Х</v>
      </c>
      <c r="I66" s="23" t="str">
        <f>'[1]План 2019 с разбивкой от 16.08'!N660</f>
        <v>Նոյեմբեր 2018</v>
      </c>
      <c r="J66" s="23" t="str">
        <f>'[1]План 2019 с разбивкой от 16.08'!O660</f>
        <v>Հունվար 2019</v>
      </c>
      <c r="K66" s="23" t="str">
        <f>'[1]План 2019 с разбивкой от 16.08'!P660</f>
        <v>Հունվար 2020</v>
      </c>
      <c r="L66" s="27">
        <f>'[1]План 2019 с разбивкой от 16.08'!Q660</f>
        <v>1464286.3</v>
      </c>
      <c r="M66" s="23" t="s">
        <v>16</v>
      </c>
    </row>
    <row r="67" spans="1:13" s="8" customFormat="1" ht="101.25" x14ac:dyDescent="0.3">
      <c r="A67" s="23">
        <f>'[1]План 2019 с разбивкой от 16.08'!A661</f>
        <v>45</v>
      </c>
      <c r="B67" s="23">
        <f>'[1]План 2019 с разбивкой от 16.08'!B661</f>
        <v>1</v>
      </c>
      <c r="C67" s="23" t="str">
        <f>'[1]План 2019 с разбивкой от 16.08'!D661</f>
        <v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v>
      </c>
      <c r="D67" s="24" t="str">
        <f>'[1]План 2019 с разбивкой от 16.08'!F661</f>
        <v>համաձայն տեխնիկական առաջադրանքի</v>
      </c>
      <c r="E67" s="25" t="str">
        <f>'[1]План 2019 с разбивкой от 16.08'!G661</f>
        <v>պայմանական միավոր</v>
      </c>
      <c r="F67" s="26">
        <f>'[1]План 2019 с разбивкой от 16.08'!H661</f>
        <v>1</v>
      </c>
      <c r="G67" s="23" t="str">
        <f>'[1]План 2019 с разбивкой от 16.08'!L661</f>
        <v>ԱԲՀ</v>
      </c>
      <c r="H67" s="23" t="str">
        <f>'[1]План 2019 с разбивкой от 16.08'!M661</f>
        <v>Х</v>
      </c>
      <c r="I67" s="23" t="str">
        <f>'[1]План 2019 с разбивкой от 16.08'!N661</f>
        <v>Դեկտեմբեր 2016</v>
      </c>
      <c r="J67" s="23" t="str">
        <f>'[1]План 2019 с разбивкой от 16.08'!O661</f>
        <v>Հունվար 2017</v>
      </c>
      <c r="K67" s="23" t="str">
        <f>'[1]План 2019 с разбивкой от 16.08'!P661</f>
        <v>Հունվար 2021</v>
      </c>
      <c r="L67" s="27">
        <f>'[1]План 2019 с разбивкой от 16.08'!Q661</f>
        <v>2403785.2400000002</v>
      </c>
      <c r="M67" s="23" t="s">
        <v>16</v>
      </c>
    </row>
    <row r="68" spans="1:13" s="8" customFormat="1" ht="40.5" x14ac:dyDescent="0.3">
      <c r="A68" s="23">
        <f>'[1]План 2019 с разбивкой от 16.08'!A662</f>
        <v>46</v>
      </c>
      <c r="B68" s="23">
        <f>'[1]План 2019 с разбивкой от 16.08'!B662</f>
        <v>1</v>
      </c>
      <c r="C68" s="23" t="str">
        <f>'[1]План 2019 с разбивкой от 16.08'!D662</f>
        <v>6(10)-0.4 կՎ լարման մալուխների փոխարինում</v>
      </c>
      <c r="D68" s="24" t="str">
        <f>'[1]План 2019 с разбивкой от 16.08'!F662</f>
        <v>համաձայն տեխնիկական առաջադրանքի</v>
      </c>
      <c r="E68" s="25" t="str">
        <f>'[1]План 2019 с разбивкой от 16.08'!G662</f>
        <v>պայմանական միավոր</v>
      </c>
      <c r="F68" s="26">
        <f>'[1]План 2019 с разбивкой от 16.08'!H662</f>
        <v>1</v>
      </c>
      <c r="G68" s="23" t="str">
        <f>'[1]План 2019 с разбивкой от 16.08'!L662</f>
        <v>ԱԲՀ</v>
      </c>
      <c r="H68" s="23" t="str">
        <f>'[1]План 2019 с разбивкой от 16.08'!M662</f>
        <v>Х</v>
      </c>
      <c r="I68" s="23" t="str">
        <f>'[1]План 2019 с разбивкой от 16.08'!N662</f>
        <v>Դեկտեմբեր 2016</v>
      </c>
      <c r="J68" s="23" t="str">
        <f>'[1]План 2019 с разбивкой от 16.08'!O662</f>
        <v>Հունվար 2017</v>
      </c>
      <c r="K68" s="23" t="str">
        <f>'[1]План 2019 с разбивкой от 16.08'!P662</f>
        <v>Հունվար 2021</v>
      </c>
      <c r="L68" s="27">
        <f>'[1]План 2019 с разбивкой от 16.08'!Q662</f>
        <v>627493.4</v>
      </c>
      <c r="M68" s="23" t="s">
        <v>16</v>
      </c>
    </row>
    <row r="69" spans="1:13" s="8" customFormat="1" ht="40.5" x14ac:dyDescent="0.3">
      <c r="A69" s="23">
        <f>'[1]План 2019 с разбивкой от 16.08'!A663</f>
        <v>47</v>
      </c>
      <c r="B69" s="23">
        <f>'[1]План 2019 с разбивкой от 16.08'!B663</f>
        <v>1</v>
      </c>
      <c r="C69" s="23" t="str">
        <f>'[1]План 2019 с разбивкой от 16.08'!D663</f>
        <v>Բնապահպանության նորմերին ուղված ներդրումներ</v>
      </c>
      <c r="D69" s="24" t="str">
        <f>'[1]План 2019 с разбивкой от 16.08'!F663</f>
        <v>համաձայն տեխնիկական առաջադրանքի</v>
      </c>
      <c r="E69" s="25" t="str">
        <f>'[1]План 2019 с разбивкой от 16.08'!G663</f>
        <v>պայմանական միավոր</v>
      </c>
      <c r="F69" s="26">
        <f>'[1]План 2019 с разбивкой от 16.08'!H663</f>
        <v>1</v>
      </c>
      <c r="G69" s="23" t="str">
        <f>'[1]План 2019 с разбивкой от 16.08'!L663</f>
        <v>ԱԲՀ</v>
      </c>
      <c r="H69" s="23" t="str">
        <f>'[1]План 2019 с разбивкой от 16.08'!M663</f>
        <v>Х</v>
      </c>
      <c r="I69" s="23" t="str">
        <f>'[1]План 2019 с разбивкой от 16.08'!N663</f>
        <v>Դեկտեմբեր 2016</v>
      </c>
      <c r="J69" s="23" t="str">
        <f>'[1]План 2019 с разбивкой от 16.08'!O663</f>
        <v>Հունվար 2017</v>
      </c>
      <c r="K69" s="23" t="str">
        <f>'[1]План 2019 с разбивкой от 16.08'!P663</f>
        <v>Հունվար 2021</v>
      </c>
      <c r="L69" s="27">
        <f>'[1]План 2019 с разбивкой от 16.08'!Q663</f>
        <v>200000</v>
      </c>
      <c r="M69" s="23" t="s">
        <v>16</v>
      </c>
    </row>
    <row r="70" spans="1:13" s="8" customFormat="1" ht="40.5" x14ac:dyDescent="0.3">
      <c r="A70" s="23">
        <f>'[1]План 2019 с разбивкой от 16.08'!A664</f>
        <v>48</v>
      </c>
      <c r="B70" s="23">
        <f>'[1]План 2019 с разбивкой от 16.08'!B664</f>
        <v>1</v>
      </c>
      <c r="C70" s="23" t="str">
        <f>'[1]План 2019 с разбивкой от 16.08'!D664</f>
        <v>6(10) կՎ լարման տրանսֆորմատորների փոխարինում և տեղակայում</v>
      </c>
      <c r="D70" s="24" t="str">
        <f>'[1]План 2019 с разбивкой от 16.08'!F664</f>
        <v>համաձայն տեխնիկական առաջադրանքի</v>
      </c>
      <c r="E70" s="25" t="str">
        <f>'[1]План 2019 с разбивкой от 16.08'!G664</f>
        <v>պայմանական միավոր</v>
      </c>
      <c r="F70" s="26">
        <f>'[1]План 2019 с разбивкой от 16.08'!H664</f>
        <v>1</v>
      </c>
      <c r="G70" s="23" t="str">
        <f>'[1]План 2019 с разбивкой от 16.08'!L664</f>
        <v>ԱԲՀ</v>
      </c>
      <c r="H70" s="23" t="str">
        <f>'[1]План 2019 с разбивкой от 16.08'!M664</f>
        <v>Х</v>
      </c>
      <c r="I70" s="23" t="str">
        <f>'[1]План 2019 с разбивкой от 16.08'!N664</f>
        <v>Դեկտեմբեր 2016</v>
      </c>
      <c r="J70" s="23" t="str">
        <f>'[1]План 2019 с разбивкой от 16.08'!O664</f>
        <v>Հունվար 2017</v>
      </c>
      <c r="K70" s="23" t="str">
        <f>'[1]План 2019 с разбивкой от 16.08'!P664</f>
        <v>Հունվար 2021</v>
      </c>
      <c r="L70" s="27">
        <f>'[1]План 2019 с разбивкой от 16.08'!Q664</f>
        <v>61668</v>
      </c>
      <c r="M70" s="23" t="s">
        <v>16</v>
      </c>
    </row>
    <row r="71" spans="1:13" s="8" customFormat="1" ht="60.75" x14ac:dyDescent="0.3">
      <c r="A71" s="23">
        <f>'[1]План 2019 с разбивкой от 16.08'!A665</f>
        <v>49</v>
      </c>
      <c r="B71" s="23">
        <f>'[1]План 2019 с разбивкой от 16.08'!B665</f>
        <v>1</v>
      </c>
      <c r="C71" s="23" t="str">
        <f>'[1]План 2019 с разбивкой от 16.08'!D665</f>
        <v xml:space="preserve">ք. Երևանում և մոտակա համայնքներում "ՀԷՑ" ՓԲԸ վարչական տարածքների պահպանության ծառայությունների մատուցում  </v>
      </c>
      <c r="D71" s="24" t="str">
        <f>'[1]План 2019 с разбивкой от 16.08'!F665</f>
        <v>համաձայն տեխնիկական առաջադրանքի</v>
      </c>
      <c r="E71" s="25" t="str">
        <f>'[1]План 2019 с разбивкой от 16.08'!G665</f>
        <v>պայմանական միավոր</v>
      </c>
      <c r="F71" s="26">
        <f>'[1]План 2019 с разбивкой от 16.08'!H665</f>
        <v>1</v>
      </c>
      <c r="G71" s="23" t="str">
        <f>'[1]План 2019 с разбивкой от 16.08'!L665</f>
        <v>ԲՄ</v>
      </c>
      <c r="H71" s="23" t="str">
        <f>'[1]План 2019 с разбивкой от 16.08'!M665</f>
        <v>Х</v>
      </c>
      <c r="I71" s="23" t="str">
        <f>'[1]План 2019 с разбивкой от 16.08'!N665</f>
        <v>Հունվար 2015</v>
      </c>
      <c r="J71" s="23" t="str">
        <f>'[1]План 2019 с разбивкой от 16.08'!O665</f>
        <v>Հունվար 2015</v>
      </c>
      <c r="K71" s="23" t="str">
        <f>'[1]План 2019 с разбивкой от 16.08'!P665</f>
        <v>Հունվար 2020</v>
      </c>
      <c r="L71" s="27">
        <f>'[1]План 2019 с разбивкой от 16.08'!Q665</f>
        <v>102203.352</v>
      </c>
      <c r="M71" s="23" t="s">
        <v>19</v>
      </c>
    </row>
    <row r="72" spans="1:13" s="8" customFormat="1" ht="60.75" x14ac:dyDescent="0.3">
      <c r="A72" s="23">
        <f>'[1]План 2019 с разбивкой от 16.08'!A666</f>
        <v>49</v>
      </c>
      <c r="B72" s="23">
        <f>'[1]План 2019 с разбивкой от 16.08'!B666</f>
        <v>2</v>
      </c>
      <c r="C72" s="23" t="str">
        <f>'[1]План 2019 с разбивкой от 16.08'!D666</f>
        <v xml:space="preserve">ՀՀ տարածքում, բացառությամբ ք. Երևանի, "ՀԷՑ" ՓԲԸ վարչական տարածքների պահպանության ծառայությունների մատուցում </v>
      </c>
      <c r="D72" s="24" t="str">
        <f>'[1]План 2019 с разбивкой от 16.08'!F666</f>
        <v>համաձայն տեխնիկական առաջադրանքի</v>
      </c>
      <c r="E72" s="25" t="str">
        <f>'[1]План 2019 с разбивкой от 16.08'!G666</f>
        <v>պայմանական միավոր</v>
      </c>
      <c r="F72" s="26">
        <f>'[1]План 2019 с разбивкой от 16.08'!H666</f>
        <v>1</v>
      </c>
      <c r="G72" s="23" t="str">
        <f>'[1]План 2019 с разбивкой от 16.08'!L666</f>
        <v>ԲՄ</v>
      </c>
      <c r="H72" s="23" t="str">
        <f>'[1]План 2019 с разбивкой от 16.08'!M666</f>
        <v>Х</v>
      </c>
      <c r="I72" s="23" t="str">
        <f>'[1]План 2019 с разбивкой от 16.08'!N666</f>
        <v>Հունվար 2015</v>
      </c>
      <c r="J72" s="23" t="str">
        <f>'[1]План 2019 с разбивкой от 16.08'!O666</f>
        <v>Հունվար 2015</v>
      </c>
      <c r="K72" s="23" t="str">
        <f>'[1]План 2019 с разбивкой от 16.08'!P666</f>
        <v>Հունվար 2020</v>
      </c>
      <c r="L72" s="27">
        <f>'[1]План 2019 с разбивкой от 16.08'!Q666</f>
        <v>82299.995999999999</v>
      </c>
      <c r="M72" s="23" t="s">
        <v>19</v>
      </c>
    </row>
    <row r="73" spans="1:13" s="8" customFormat="1" ht="40.5" x14ac:dyDescent="0.3">
      <c r="A73" s="23">
        <f>'[1]План 2019 с разбивкой от 16.08'!A667</f>
        <v>50</v>
      </c>
      <c r="B73" s="23">
        <f>'[1]План 2019 с разбивкой от 16.08'!B667</f>
        <v>1</v>
      </c>
      <c r="C73" s="23" t="str">
        <f>'[1]План 2019 с разбивкой от 16.08'!D667</f>
        <v>Մալուխային գծերի ընթացիկ նորոգում և սպասարկում</v>
      </c>
      <c r="D73" s="24" t="str">
        <f>'[1]План 2019 с разбивкой от 16.08'!F667</f>
        <v>համաձայն տեխնիկական առաջադրանքի</v>
      </c>
      <c r="E73" s="25" t="str">
        <f>'[1]План 2019 с разбивкой от 16.08'!G667</f>
        <v>պայմանական միավոր</v>
      </c>
      <c r="F73" s="26">
        <f>'[1]План 2019 с разбивкой от 16.08'!H667</f>
        <v>1</v>
      </c>
      <c r="G73" s="23" t="str">
        <f>'[1]План 2019 с разбивкой от 16.08'!L667</f>
        <v>ԱԲՀ</v>
      </c>
      <c r="H73" s="23" t="str">
        <f>'[1]План 2019 с разбивкой от 16.08'!M667</f>
        <v>Х</v>
      </c>
      <c r="I73" s="23" t="str">
        <f>'[1]План 2019 с разбивкой от 16.08'!N667</f>
        <v>Դեկտեմբեր 2017</v>
      </c>
      <c r="J73" s="23" t="str">
        <f>'[1]План 2019 с разбивкой от 16.08'!O667</f>
        <v>Դեկտեմբեր 2017</v>
      </c>
      <c r="K73" s="23" t="str">
        <f>'[1]План 2019 с разбивкой от 16.08'!P667</f>
        <v>Դեկտեմբեր 2020</v>
      </c>
      <c r="L73" s="27">
        <f>'[1]План 2019 с разбивкой от 16.08'!Q667</f>
        <v>424004</v>
      </c>
      <c r="M73" s="23" t="s">
        <v>16</v>
      </c>
    </row>
    <row r="74" spans="1:13" s="8" customFormat="1" ht="40.5" x14ac:dyDescent="0.3">
      <c r="A74" s="23">
        <f>'[1]План 2019 с разбивкой от 16.08'!A668</f>
        <v>51</v>
      </c>
      <c r="B74" s="23">
        <f>'[1]План 2019 с разбивкой от 16.08'!B668</f>
        <v>1</v>
      </c>
      <c r="C74" s="23" t="str">
        <f>'[1]План 2019 с разбивкой от 16.08'!D668</f>
        <v>Տրանսֆորմատորային յուղի վերլուծություն և ռեգեներացիա</v>
      </c>
      <c r="D74" s="24" t="str">
        <f>'[1]План 2019 с разбивкой от 16.08'!F668</f>
        <v>համաձայն տեխնիկական առաջադրանքի</v>
      </c>
      <c r="E74" s="25" t="str">
        <f>'[1]План 2019 с разбивкой от 16.08'!G668</f>
        <v>պայմանական միավոր</v>
      </c>
      <c r="F74" s="26">
        <f>'[1]План 2019 с разбивкой от 16.08'!H668</f>
        <v>1</v>
      </c>
      <c r="G74" s="23" t="str">
        <f>'[1]План 2019 с разбивкой от 16.08'!L668</f>
        <v>ՄԱ</v>
      </c>
      <c r="H74" s="23" t="str">
        <f>'[1]План 2019 с разбивкой от 16.08'!M668</f>
        <v>Х</v>
      </c>
      <c r="I74" s="23" t="str">
        <f>'[1]План 2019 с разбивкой от 16.08'!N668</f>
        <v>Հուլիս 2010</v>
      </c>
      <c r="J74" s="23" t="str">
        <f>'[1]План 2019 с разбивкой от 16.08'!O668</f>
        <v>Հուլիս 2010</v>
      </c>
      <c r="K74" s="23" t="str">
        <f>'[1]План 2019 с разбивкой от 16.08'!P668</f>
        <v>Դեկտեմբեր 2019</v>
      </c>
      <c r="L74" s="27">
        <f>'[1]План 2019 с разбивкой от 16.08'!Q668</f>
        <v>25000</v>
      </c>
      <c r="M74" s="23" t="s">
        <v>17</v>
      </c>
    </row>
    <row r="75" spans="1:13" s="8" customFormat="1" ht="60.75" x14ac:dyDescent="0.3">
      <c r="A75" s="23">
        <f>'[1]План 2019 с разбивкой от 16.08'!A669</f>
        <v>52</v>
      </c>
      <c r="B75" s="23">
        <f>'[1]План 2019 с разбивкой от 16.08'!B669</f>
        <v>1</v>
      </c>
      <c r="C75" s="23" t="str">
        <f>'[1]План 2019 с разбивкой от 16.08'!D669</f>
        <v>Կուտակային մարտկոցների նորոգում և սպասարկում, ուժ.տրանսֆորմատորների կոմպլեքսային փորձարկում և այլ</v>
      </c>
      <c r="D75" s="24" t="str">
        <f>'[1]План 2019 с разбивкой от 16.08'!F669</f>
        <v>համաձայն տեխնիկական առաջադրանքի</v>
      </c>
      <c r="E75" s="25" t="str">
        <f>'[1]План 2019 с разбивкой от 16.08'!G669</f>
        <v>պայմանական միավոր</v>
      </c>
      <c r="F75" s="26">
        <f>'[1]План 2019 с разбивкой от 16.08'!H669</f>
        <v>1</v>
      </c>
      <c r="G75" s="23" t="str">
        <f>'[1]План 2019 с разбивкой от 16.08'!L669</f>
        <v>ՄԱ</v>
      </c>
      <c r="H75" s="23" t="str">
        <f>'[1]План 2019 с разбивкой от 16.08'!M669</f>
        <v>Х</v>
      </c>
      <c r="I75" s="23" t="str">
        <f>'[1]План 2019 с разбивкой от 16.08'!N669</f>
        <v>Հուլիս 2010</v>
      </c>
      <c r="J75" s="23" t="str">
        <f>'[1]План 2019 с разбивкой от 16.08'!O669</f>
        <v>Հուլիս 2010</v>
      </c>
      <c r="K75" s="23" t="str">
        <f>'[1]План 2019 с разбивкой от 16.08'!P669</f>
        <v>Դեկտեմբեր 2019</v>
      </c>
      <c r="L75" s="27">
        <f>'[1]План 2019 с разбивкой от 16.08'!Q669</f>
        <v>9000</v>
      </c>
      <c r="M75" s="23" t="s">
        <v>17</v>
      </c>
    </row>
    <row r="76" spans="1:13" s="8" customFormat="1" ht="40.5" x14ac:dyDescent="0.3">
      <c r="A76" s="23">
        <f>'[1]План 2019 с разбивкой от 16.08'!A670</f>
        <v>53</v>
      </c>
      <c r="B76" s="23">
        <f>'[1]План 2019 с разбивкой от 16.08'!B670</f>
        <v>1</v>
      </c>
      <c r="C76" s="23" t="str">
        <f>'[1]План 2019 с разбивкой от 16.08'!D670</f>
        <v xml:space="preserve">Աշխատակիցների անվտանգության ապահովում և հասարակական կարգի պահպանում </v>
      </c>
      <c r="D76" s="24" t="str">
        <f>'[1]План 2019 с разбивкой от 16.08'!F670</f>
        <v>համաձայն տեխնիկական առաջադրանքի</v>
      </c>
      <c r="E76" s="25" t="str">
        <f>'[1]План 2019 с разбивкой от 16.08'!G670</f>
        <v>պայմանական միավոր</v>
      </c>
      <c r="F76" s="26">
        <f>'[1]План 2019 с разбивкой от 16.08'!H670</f>
        <v>1</v>
      </c>
      <c r="G76" s="23" t="str">
        <f>'[1]План 2019 с разбивкой от 16.08'!L670</f>
        <v>ՄԱ</v>
      </c>
      <c r="H76" s="23" t="str">
        <f>'[1]План 2019 с разбивкой от 16.08'!M670</f>
        <v>Х</v>
      </c>
      <c r="I76" s="23" t="str">
        <f>'[1]План 2019 с разбивкой от 16.08'!N670</f>
        <v>Մարտ 2008</v>
      </c>
      <c r="J76" s="23" t="str">
        <f>'[1]План 2019 с разбивкой от 16.08'!O670</f>
        <v>Մարտ 2008</v>
      </c>
      <c r="K76" s="23" t="str">
        <f>'[1]План 2019 с разбивкой от 16.08'!P670</f>
        <v>Դեկտեմբեր 2019</v>
      </c>
      <c r="L76" s="27">
        <f>'[1]План 2019 с разбивкой от 16.08'!Q670</f>
        <v>24000</v>
      </c>
      <c r="M76" s="23" t="s">
        <v>17</v>
      </c>
    </row>
    <row r="77" spans="1:13" s="8" customFormat="1" ht="40.5" x14ac:dyDescent="0.3">
      <c r="A77" s="23">
        <f>'[1]План 2019 с разбивкой от 16.08'!A671</f>
        <v>54</v>
      </c>
      <c r="B77" s="23">
        <f>'[1]План 2019 с разбивкой от 16.08'!B671</f>
        <v>1</v>
      </c>
      <c r="C77" s="23" t="str">
        <f>'[1]План 2019 с разбивкой от 16.08'!D671</f>
        <v>Գույքի պահպանության և անձի անվտանգության ծառայություններ</v>
      </c>
      <c r="D77" s="24" t="str">
        <f>'[1]План 2019 с разбивкой от 16.08'!F671</f>
        <v>համաձայն տեխնիկական առաջադրանքի</v>
      </c>
      <c r="E77" s="25" t="str">
        <f>'[1]План 2019 с разбивкой от 16.08'!G671</f>
        <v>պայմանական միավոր</v>
      </c>
      <c r="F77" s="26">
        <f>'[1]План 2019 с разбивкой от 16.08'!H671</f>
        <v>1</v>
      </c>
      <c r="G77" s="23" t="str">
        <f>'[1]План 2019 с разбивкой от 16.08'!L671</f>
        <v>ՄԱ</v>
      </c>
      <c r="H77" s="23" t="str">
        <f>'[1]План 2019 с разбивкой от 16.08'!M671</f>
        <v>Х</v>
      </c>
      <c r="I77" s="23" t="str">
        <f>'[1]План 2019 с разбивкой от 16.08'!N671</f>
        <v>Մարտ 2011</v>
      </c>
      <c r="J77" s="23" t="str">
        <f>'[1]План 2019 с разбивкой от 16.08'!O671</f>
        <v>Մարտ 2011</v>
      </c>
      <c r="K77" s="23" t="str">
        <f>'[1]План 2019 с разбивкой от 16.08'!P671</f>
        <v>Դեկտեմբեր 2019</v>
      </c>
      <c r="L77" s="27">
        <f>'[1]План 2019 с разбивкой от 16.08'!Q671</f>
        <v>4800</v>
      </c>
      <c r="M77" s="23" t="s">
        <v>17</v>
      </c>
    </row>
    <row r="78" spans="1:13" s="8" customFormat="1" ht="40.5" x14ac:dyDescent="0.3">
      <c r="A78" s="23">
        <f>'[1]План 2019 с разбивкой от 16.08'!A672</f>
        <v>55</v>
      </c>
      <c r="B78" s="23">
        <f>'[1]План 2019 с разбивкой от 16.08'!B672</f>
        <v>1</v>
      </c>
      <c r="C78" s="23" t="str">
        <f>'[1]План 2019 с разбивкой от 16.08'!D672</f>
        <v>Ծրագրային փաթեթների օգտագործման լիցենզիաներ</v>
      </c>
      <c r="D78" s="24" t="str">
        <f>'[1]План 2019 с разбивкой от 16.08'!F672</f>
        <v>համաձայն տեխնիկական առաջադրանքի</v>
      </c>
      <c r="E78" s="25" t="str">
        <f>'[1]План 2019 с разбивкой от 16.08'!G672</f>
        <v>պայմանական միավոր</v>
      </c>
      <c r="F78" s="26">
        <f>'[1]План 2019 с разбивкой от 16.08'!H672</f>
        <v>1</v>
      </c>
      <c r="G78" s="23" t="str">
        <f>'[1]План 2019 с разбивкой от 16.08'!L672</f>
        <v>ԱԲՀ</v>
      </c>
      <c r="H78" s="23" t="str">
        <f>'[1]План 2019 с разбивкой от 16.08'!M672</f>
        <v>Х</v>
      </c>
      <c r="I78" s="23" t="str">
        <f>'[1]План 2019 с разбивкой от 16.08'!N672</f>
        <v>Սեպտեմբեր 2018</v>
      </c>
      <c r="J78" s="23" t="str">
        <f>'[1]План 2019 с разбивкой от 16.08'!O672</f>
        <v>Սեպտեմբեր 2018</v>
      </c>
      <c r="K78" s="23" t="str">
        <f>'[1]План 2019 с разбивкой от 16.08'!P672</f>
        <v>Սեպտեմբեր 2021</v>
      </c>
      <c r="L78" s="27">
        <f>'[1]План 2019 с разбивкой от 16.08'!Q672</f>
        <v>81350.828333333324</v>
      </c>
      <c r="M78" s="23" t="s">
        <v>16</v>
      </c>
    </row>
    <row r="79" spans="1:13" s="8" customFormat="1" ht="40.5" x14ac:dyDescent="0.3">
      <c r="A79" s="23">
        <f>'[1]План 2019 с разбивкой от 16.08'!A673</f>
        <v>56</v>
      </c>
      <c r="B79" s="23">
        <f>'[1]План 2019 с разбивкой от 16.08'!B673</f>
        <v>1</v>
      </c>
      <c r="C79" s="23" t="str">
        <f>'[1]План 2019 с разбивкой от 16.08'!D673</f>
        <v>Շինուհայր 2 ենթակայանի կառուցում</v>
      </c>
      <c r="D79" s="24" t="str">
        <f>'[1]План 2019 с разбивкой от 16.08'!F673</f>
        <v>համաձայն տեխնիկական առաջադրանքի</v>
      </c>
      <c r="E79" s="25" t="str">
        <f>'[1]План 2019 с разбивкой от 16.08'!G673</f>
        <v>պայմանական միավոր</v>
      </c>
      <c r="F79" s="26">
        <f>'[1]План 2019 с разбивкой от 16.08'!H673</f>
        <v>1</v>
      </c>
      <c r="G79" s="23" t="str">
        <f>'[1]План 2019 с разбивкой от 16.08'!L673</f>
        <v>ԱԲՀ</v>
      </c>
      <c r="H79" s="23" t="str">
        <f>'[1]План 2019 с разбивкой от 16.08'!M673</f>
        <v>Х</v>
      </c>
      <c r="I79" s="23" t="str">
        <f>'[1]План 2019 с разбивкой от 16.08'!N673</f>
        <v>Սեպտեմբեր 2018</v>
      </c>
      <c r="J79" s="23" t="str">
        <f>'[1]План 2019 с разбивкой от 16.08'!O673</f>
        <v>Սեպտեմբեր 2018</v>
      </c>
      <c r="K79" s="23" t="str">
        <f>'[1]План 2019 с разбивкой от 16.08'!P673</f>
        <v>Սեպտեմբեր 2019</v>
      </c>
      <c r="L79" s="27">
        <f>'[1]План 2019 с разбивкой от 16.08'!Q673</f>
        <v>265890</v>
      </c>
      <c r="M79" s="23" t="s">
        <v>16</v>
      </c>
    </row>
    <row r="80" spans="1:13" s="8" customFormat="1" ht="40.5" x14ac:dyDescent="0.3">
      <c r="A80" s="23">
        <f>'[1]План 2019 с разбивкой от 16.08'!A674</f>
        <v>57</v>
      </c>
      <c r="B80" s="23">
        <f>'[1]План 2019 с разбивкой от 16.08'!B674</f>
        <v>1</v>
      </c>
      <c r="C80" s="23" t="str">
        <f>'[1]План 2019 с разбивкой от 16.08'!D674</f>
        <v xml:space="preserve">110/35/10կՎ ՙՍոթք-5՚ ենթակայանի վերակառուցման աշխատանքների կատարման </v>
      </c>
      <c r="D80" s="24" t="str">
        <f>'[1]План 2019 с разбивкой от 16.08'!F674</f>
        <v>համաձայն տեխնիկական առաջադրանքի</v>
      </c>
      <c r="E80" s="25" t="str">
        <f>'[1]План 2019 с разбивкой от 16.08'!G674</f>
        <v>պայմանական միավոր</v>
      </c>
      <c r="F80" s="26">
        <f>'[1]План 2019 с разбивкой от 16.08'!H674</f>
        <v>1</v>
      </c>
      <c r="G80" s="23" t="str">
        <f>'[1]План 2019 с разбивкой от 16.08'!L674</f>
        <v>ԱԲՀ</v>
      </c>
      <c r="H80" s="23" t="str">
        <f>'[1]План 2019 с разбивкой от 16.08'!M674</f>
        <v>Х</v>
      </c>
      <c r="I80" s="23" t="str">
        <f>'[1]План 2019 с разбивкой от 16.08'!N674</f>
        <v>Դեկտեմբեր 2018</v>
      </c>
      <c r="J80" s="23" t="str">
        <f>'[1]План 2019 с разбивкой от 16.08'!O674</f>
        <v>Դեկտեմբեր 2018</v>
      </c>
      <c r="K80" s="23" t="str">
        <f>'[1]План 2019 с разбивкой от 16.08'!P674</f>
        <v>Հունիս 2018</v>
      </c>
      <c r="L80" s="27">
        <f>'[1]План 2019 с разбивкой от 16.08'!Q674</f>
        <v>518942.755</v>
      </c>
      <c r="M80" s="23" t="s">
        <v>16</v>
      </c>
    </row>
    <row r="81" spans="1:13" s="8" customFormat="1" ht="40.5" x14ac:dyDescent="0.3">
      <c r="A81" s="23">
        <f>'[1]План 2019 с разбивкой от 16.08'!A675</f>
        <v>58</v>
      </c>
      <c r="B81" s="23">
        <f>'[1]План 2019 с разбивкой от 16.08'!B675</f>
        <v>1</v>
      </c>
      <c r="C81" s="23" t="str">
        <f>'[1]План 2019 с разбивкой от 16.08'!D675</f>
        <v>ք. Երևանում "ԷՀՀԱՀ ներդրում" հատուկ նախագծի իրականացում</v>
      </c>
      <c r="D81" s="24" t="str">
        <f>'[1]План 2019 с разбивкой от 16.08'!F675</f>
        <v>համաձայն տեխնիկական առաջադրանքի</v>
      </c>
      <c r="E81" s="25" t="str">
        <f>'[1]План 2019 с разбивкой от 16.08'!G675</f>
        <v>պայմանական միավոր</v>
      </c>
      <c r="F81" s="26">
        <f>'[1]План 2019 с разбивкой от 16.08'!H675</f>
        <v>1</v>
      </c>
      <c r="G81" s="23" t="str">
        <f>'[1]План 2019 с разбивкой от 16.08'!L675</f>
        <v>ԱԲՀ</v>
      </c>
      <c r="H81" s="23" t="str">
        <f>'[1]План 2019 с разбивкой от 16.08'!M675</f>
        <v>Х</v>
      </c>
      <c r="I81" s="23" t="str">
        <f>'[1]План 2019 с разбивкой от 16.08'!N675</f>
        <v>Ապրիլ 2018</v>
      </c>
      <c r="J81" s="23" t="str">
        <f>'[1]План 2019 с разбивкой от 16.08'!O675</f>
        <v>Մայիս 2018</v>
      </c>
      <c r="K81" s="23" t="str">
        <f>'[1]План 2019 с разбивкой от 16.08'!P675</f>
        <v>Դեկտեմբեր 2026</v>
      </c>
      <c r="L81" s="27">
        <f>'[1]План 2019 с разбивкой от 16.08'!Q675</f>
        <v>14609187.4</v>
      </c>
      <c r="M81" s="23" t="s">
        <v>16</v>
      </c>
    </row>
    <row r="82" spans="1:13" s="8" customFormat="1" ht="40.5" x14ac:dyDescent="0.3">
      <c r="A82" s="23">
        <f>'[1]План 2019 с разбивкой от 16.08'!A676</f>
        <v>59</v>
      </c>
      <c r="B82" s="23">
        <f>'[1]План 2019 с разбивкой от 16.08'!B676</f>
        <v>1</v>
      </c>
      <c r="C82" s="23" t="str">
        <f>'[1]План 2019 с разбивкой от 16.08'!D676</f>
        <v>Կապի ծառայություններ</v>
      </c>
      <c r="D82" s="24" t="str">
        <f>'[1]План 2019 с разбивкой от 16.08'!F676</f>
        <v>համաձայն տեխնիկական առաջադրանքի</v>
      </c>
      <c r="E82" s="25" t="str">
        <f>'[1]План 2019 с разбивкой от 16.08'!G676</f>
        <v>պայմանական միավոր</v>
      </c>
      <c r="F82" s="26">
        <f>'[1]План 2019 с разбивкой от 16.08'!H676</f>
        <v>1</v>
      </c>
      <c r="G82" s="23" t="str">
        <f>'[1]План 2019 с разбивкой от 16.08'!L676</f>
        <v>ԳԸՇ</v>
      </c>
      <c r="H82" s="23" t="str">
        <f>'[1]План 2019 с разбивкой от 16.08'!M676</f>
        <v>Х</v>
      </c>
      <c r="I82" s="23" t="str">
        <f>'[1]План 2019 с разбивкой от 16.08'!N676</f>
        <v>Հունիս 2012</v>
      </c>
      <c r="J82" s="23" t="str">
        <f>'[1]План 2019 с разбивкой от 16.08'!O676</f>
        <v>Հունիս 2012</v>
      </c>
      <c r="K82" s="23" t="str">
        <f>'[1]План 2019 с разбивкой от 16.08'!P676</f>
        <v>Դեկտեմբեր 2019</v>
      </c>
      <c r="L82" s="27">
        <f>'[1]План 2019 с разбивкой от 16.08'!Q676</f>
        <v>228481.3</v>
      </c>
      <c r="M82" s="23" t="s">
        <v>18</v>
      </c>
    </row>
    <row r="83" spans="1:13" s="8" customFormat="1" ht="40.5" x14ac:dyDescent="0.3">
      <c r="A83" s="23">
        <f>'[1]План 2019 с разбивкой от 16.08'!A681</f>
        <v>60</v>
      </c>
      <c r="B83" s="23">
        <f>'[1]План 2019 с разбивкой от 16.08'!B681</f>
        <v>1</v>
      </c>
      <c r="C83" s="23" t="str">
        <f>'[1]План 2019 с разбивкой от 16.08'!D681</f>
        <v xml:space="preserve">Նախագծողի ծառայություններ </v>
      </c>
      <c r="D83" s="24" t="str">
        <f>'[1]План 2019 с разбивкой от 16.08'!F681</f>
        <v>համաձայն տեխնիկական առաջադրանքի</v>
      </c>
      <c r="E83" s="25" t="str">
        <f>'[1]План 2019 с разбивкой от 16.08'!G681</f>
        <v>պայմանական միավոր</v>
      </c>
      <c r="F83" s="26">
        <f>'[1]План 2019 с разбивкой от 16.08'!H681</f>
        <v>1</v>
      </c>
      <c r="G83" s="23" t="str">
        <f>'[1]План 2019 с разбивкой от 16.08'!L681</f>
        <v>ԳԸՇ</v>
      </c>
      <c r="H83" s="23" t="str">
        <f>'[1]План 2019 с разбивкой от 16.08'!M681</f>
        <v>Х</v>
      </c>
      <c r="I83" s="23" t="str">
        <f>'[1]План 2019 с разбивкой от 16.08'!N681</f>
        <v>Մայիս 2015</v>
      </c>
      <c r="J83" s="23" t="str">
        <f>'[1]План 2019 с разбивкой от 16.08'!O681</f>
        <v>Դեկտեմբեր 2017</v>
      </c>
      <c r="K83" s="23" t="str">
        <f>'[1]План 2019 с разбивкой от 16.08'!P681</f>
        <v>Մայիս 2020</v>
      </c>
      <c r="L83" s="27">
        <f>'[1]План 2019 с разбивкой от 16.08'!Q681</f>
        <v>231611</v>
      </c>
      <c r="M83" s="23" t="s">
        <v>18</v>
      </c>
    </row>
    <row r="84" spans="1:13" s="8" customFormat="1" x14ac:dyDescent="0.3">
      <c r="A84" s="31" t="s">
        <v>22</v>
      </c>
      <c r="B84" s="32"/>
      <c r="C84" s="32"/>
      <c r="D84" s="43"/>
      <c r="E84" s="44"/>
      <c r="F84" s="45"/>
      <c r="G84" s="46"/>
      <c r="H84" s="46"/>
      <c r="I84" s="46"/>
      <c r="J84" s="46"/>
      <c r="K84" s="47"/>
      <c r="L84" s="48">
        <f>SUM(L63:L83)</f>
        <v>21630299.501733337</v>
      </c>
      <c r="M84" s="40"/>
    </row>
    <row r="85" spans="1:13" s="41" customFormat="1" x14ac:dyDescent="0.3">
      <c r="A85" s="42" t="s">
        <v>23</v>
      </c>
      <c r="B85" s="42"/>
      <c r="C85" s="42"/>
      <c r="D85" s="34"/>
      <c r="E85" s="35"/>
      <c r="F85" s="36"/>
      <c r="G85" s="37"/>
      <c r="H85" s="37"/>
      <c r="I85" s="37"/>
      <c r="J85" s="37"/>
      <c r="K85" s="37"/>
      <c r="L85" s="48">
        <f>L84+L61</f>
        <v>36652731.834111974</v>
      </c>
      <c r="M85" s="40"/>
    </row>
    <row r="86" spans="1:13" x14ac:dyDescent="0.3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x14ac:dyDescent="0.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x14ac:dyDescent="0.3">
      <c r="A88" s="50"/>
      <c r="B88" s="50"/>
      <c r="C88" s="50"/>
      <c r="D88" s="51"/>
      <c r="E88" s="52"/>
      <c r="F88" s="53"/>
      <c r="G88" s="50"/>
      <c r="H88" s="50"/>
      <c r="I88" s="50"/>
      <c r="J88" s="50"/>
      <c r="K88" s="50"/>
      <c r="L88" s="54"/>
      <c r="M88" s="50"/>
    </row>
    <row r="89" spans="1:13" x14ac:dyDescent="0.3">
      <c r="L89" s="58"/>
    </row>
  </sheetData>
  <autoFilter ref="A6:CJI85" xr:uid="{00000000-0009-0000-0000-000001000000}"/>
  <mergeCells count="10">
    <mergeCell ref="A84:C84"/>
    <mergeCell ref="A85:C85"/>
    <mergeCell ref="A86:M86"/>
    <mergeCell ref="A87:M87"/>
    <mergeCell ref="K1:M1"/>
    <mergeCell ref="K2:M2"/>
    <mergeCell ref="K3:M3"/>
    <mergeCell ref="A4:M4"/>
    <mergeCell ref="A61:C61"/>
    <mergeCell ref="A62:M62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2019-09-06T06:26:37Z</dcterms:created>
  <dcterms:modified xsi:type="dcterms:W3CDTF">2019-09-06T06:32:04Z</dcterms:modified>
</cp:coreProperties>
</file>